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L:\Varoli\Varie Anna Auditor\Piano  programma\"/>
    </mc:Choice>
  </mc:AlternateContent>
  <bookViews>
    <workbookView xWindow="0" yWindow="0" windowWidth="21600" windowHeight="8700" activeTab="3"/>
  </bookViews>
  <sheets>
    <sheet name="Aree di rischio e processi" sheetId="2" r:id="rId1"/>
    <sheet name="Tabella rischio per grado" sheetId="4" r:id="rId2"/>
    <sheet name="Tabella valutazione rischio" sheetId="1" r:id="rId3"/>
    <sheet name="Indici rischio" sheetId="3" r:id="rId4"/>
  </sheets>
  <definedNames>
    <definedName name="_xlnm._FilterDatabase" localSheetId="1" hidden="1">'Tabella rischio per grado'!$A$1:$AB$31</definedName>
    <definedName name="_xlnm.Print_Area" localSheetId="0">'Aree di rischio e processi'!$A$1:$AB$32</definedName>
    <definedName name="_xlnm.Print_Area" localSheetId="1">'Tabella rischio per grado'!$B$1:$AB$31</definedName>
    <definedName name="_xlnm.Print_Titles" localSheetId="0">'Aree di rischio e processi'!$1:$1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3" i="4" l="1"/>
  <c r="Q13" i="4"/>
  <c r="Z16" i="4"/>
  <c r="Q16" i="4"/>
  <c r="Z18" i="4"/>
  <c r="Q18" i="4"/>
  <c r="Z17" i="4"/>
  <c r="Q17" i="4"/>
  <c r="Z14" i="4"/>
  <c r="Q14" i="4"/>
  <c r="Z22" i="4"/>
  <c r="Q22" i="4"/>
  <c r="AA22" i="4" s="1"/>
  <c r="Z19" i="4"/>
  <c r="Q19" i="4"/>
  <c r="Z2" i="4"/>
  <c r="Q2" i="4"/>
  <c r="Z4" i="4"/>
  <c r="Q4" i="4"/>
  <c r="Z10" i="4"/>
  <c r="Q10" i="4"/>
  <c r="Z9" i="4"/>
  <c r="Q9" i="4"/>
  <c r="Z8" i="4"/>
  <c r="Q8" i="4"/>
  <c r="Z6" i="4"/>
  <c r="Q6" i="4"/>
  <c r="Z12" i="4"/>
  <c r="Q12" i="4"/>
  <c r="Z7" i="4"/>
  <c r="Q7" i="4"/>
  <c r="Z20" i="4"/>
  <c r="Q20" i="4"/>
  <c r="Z11" i="4"/>
  <c r="Q11" i="4"/>
  <c r="Z5" i="4"/>
  <c r="Q5" i="4"/>
  <c r="Z3" i="4"/>
  <c r="Q3" i="4"/>
  <c r="Z21" i="4"/>
  <c r="Q21" i="4"/>
  <c r="Z23" i="4"/>
  <c r="Q23" i="4"/>
  <c r="AA23" i="4" s="1"/>
  <c r="Z15" i="4"/>
  <c r="Q15" i="4"/>
  <c r="Q14" i="2"/>
  <c r="Z19" i="2"/>
  <c r="Q19" i="2"/>
  <c r="AA15" i="4" l="1"/>
  <c r="AA21" i="4"/>
  <c r="AA20" i="4"/>
  <c r="AA12" i="4"/>
  <c r="AA19" i="4"/>
  <c r="AA14" i="4"/>
  <c r="AA17" i="4"/>
  <c r="AA18" i="4"/>
  <c r="AA16" i="4"/>
  <c r="AA13" i="4"/>
  <c r="AA3" i="4"/>
  <c r="AA5" i="4"/>
  <c r="AA11" i="4"/>
  <c r="AA7" i="4"/>
  <c r="AA6" i="4"/>
  <c r="AA8" i="4"/>
  <c r="AA9" i="4"/>
  <c r="AA10" i="4"/>
  <c r="AA4" i="4"/>
  <c r="AA2" i="4"/>
  <c r="AA19" i="2"/>
  <c r="Q21" i="2"/>
  <c r="Q13" i="2" l="1"/>
  <c r="Q5" i="2"/>
  <c r="Z5" i="2"/>
  <c r="AA5" i="2" l="1"/>
  <c r="Q22" i="2"/>
  <c r="Q23" i="2"/>
  <c r="Z3" i="2" l="1"/>
  <c r="Q3" i="2"/>
  <c r="Q26" i="2"/>
  <c r="Q27" i="2"/>
  <c r="Q24" i="2"/>
  <c r="Q25" i="2"/>
  <c r="Q6" i="2"/>
  <c r="Q7" i="2"/>
  <c r="Q8" i="2"/>
  <c r="Q9" i="2"/>
  <c r="Q10" i="2"/>
  <c r="Q11" i="2"/>
  <c r="Q12" i="2"/>
  <c r="Q4" i="2"/>
  <c r="Q2" i="2"/>
  <c r="AA3" i="2" l="1"/>
  <c r="Z25" i="2"/>
  <c r="AA25" i="2" s="1"/>
  <c r="Z24" i="2"/>
  <c r="AA24" i="2" s="1"/>
  <c r="Z6" i="2"/>
  <c r="Z7" i="2"/>
  <c r="AA7" i="2" s="1"/>
  <c r="Z8" i="2"/>
  <c r="Z9" i="2"/>
  <c r="Z10" i="2"/>
  <c r="Z11" i="2"/>
  <c r="Z12" i="2"/>
  <c r="Z13" i="2"/>
  <c r="Z14" i="2"/>
  <c r="Z20" i="2"/>
  <c r="Z26" i="2"/>
  <c r="AA26" i="2" s="1"/>
  <c r="Z27" i="2"/>
  <c r="Z21" i="2"/>
  <c r="Z22" i="2"/>
  <c r="AA22" i="2" s="1"/>
  <c r="Z23" i="2"/>
  <c r="AA23" i="2" s="1"/>
  <c r="Z4" i="2" l="1"/>
  <c r="Z2" i="2"/>
  <c r="AA2" i="2" s="1"/>
  <c r="AA21" i="2"/>
  <c r="AA27" i="2"/>
  <c r="Q20" i="2"/>
  <c r="AA20" i="2" s="1"/>
  <c r="AA14" i="2" l="1"/>
  <c r="AA12" i="2"/>
  <c r="AA11" i="2"/>
  <c r="AA10" i="2"/>
  <c r="AA9" i="2"/>
  <c r="AA6" i="2"/>
  <c r="AA13" i="2"/>
  <c r="AA8" i="2"/>
  <c r="AA4" i="2"/>
</calcChain>
</file>

<file path=xl/sharedStrings.xml><?xml version="1.0" encoding="utf-8"?>
<sst xmlns="http://schemas.openxmlformats.org/spreadsheetml/2006/main" count="975" uniqueCount="209">
  <si>
    <t>Tabella valutazione del rischio</t>
  </si>
  <si>
    <t>Area di rischio:</t>
  </si>
  <si>
    <t>Indici di valutazione della probabilità (1)</t>
  </si>
  <si>
    <t>Indici di valutazione dell'impatto (2)</t>
  </si>
  <si>
    <t>Controlli (3)</t>
  </si>
  <si>
    <t>Anche sulla base dell'esperienza pregressa, il tipo di controllo applicato sul processo è adeguato a neutralizzare il rischio?</t>
  </si>
  <si>
    <t>Note:</t>
  </si>
  <si>
    <t>(3) Per controllo si intende qualunque strumento di controllo utilizzato nella p.a. che sia confacente a ridurre la probabilità del rischio (e, quindi, sia il sistema dei controlli legali, come il controllo preventivo e il controllo di gestione, sia altri meccanismi di controllo utilizzati nella p.a., es. i controlli a campione in casi non previsti dalle norme, i riscontri relativi all'esito dei ricorsi giudiziali avviati nei confronti della p.a.). La valutazione sull'adeguatezza del controllo va fatta considerando il modo in cui il controllo funziona concretamente nella p.a.. Per la stima della probabilità, quindi, non rileva la previsione dell'esistenza in astratto del controllo, ma la sua efficacia in relazione al rischio considerato.</t>
  </si>
  <si>
    <t>0 nessuna probabilità 1 improbabile 2 poco probabile 3 probabile 4 molto probabile 5 altamente probabile</t>
  </si>
  <si>
    <t>Valori e importanza dell'impatto</t>
  </si>
  <si>
    <t>0 nessun impatto1 marginale 2 minore 3 soglia 4 serio 5 superiore</t>
  </si>
  <si>
    <t>Valutazione complessiva del rischio</t>
  </si>
  <si>
    <t>=</t>
  </si>
  <si>
    <t>Valore frequenza x valore impatto</t>
  </si>
  <si>
    <t>Valori</t>
  </si>
  <si>
    <t>2</t>
  </si>
  <si>
    <t>3</t>
  </si>
  <si>
    <t>4</t>
  </si>
  <si>
    <t>5</t>
  </si>
  <si>
    <t>1</t>
  </si>
  <si>
    <t xml:space="preserve">E' parzialmente vincolato dalla legge e da atti amministrativi (regolamenti, direttive, circolari) </t>
  </si>
  <si>
    <t xml:space="preserve">No, è del tutto vincolato </t>
  </si>
  <si>
    <t xml:space="preserve">E' parzialmente vincolato solo dalla legge </t>
  </si>
  <si>
    <t xml:space="preserve">E' parzialmente vincolato solo da atti amministrativi (regolamenti, direttive, circolari) </t>
  </si>
  <si>
    <t>Rilevanza esterna: Il processo produce effetti diretti all'esterno dell'amministrazione di riferimento?</t>
  </si>
  <si>
    <t xml:space="preserve">(1) Gli indici di probabilità vanno indicati sulla base della valutazione del gruppo di lavoro. </t>
  </si>
  <si>
    <t>(2) Gli indici di impatto vanno stimati sulla base di dati oggettivi, ossia di quanto risulta all'amministrazione.</t>
  </si>
  <si>
    <t>Valori e frequenze della probabilità:</t>
  </si>
  <si>
    <t xml:space="preserve">E' altamente discrezionale </t>
  </si>
  <si>
    <t>Discrezionalità: il processo è discrezionale?</t>
  </si>
  <si>
    <t>Sì, il risultato del processo è rivolto direttamente ad utenti esterni alla p.a. di riferimento</t>
  </si>
  <si>
    <t>Complessità del processo: si tratta di un processo complesso che comporta il coinvolgimento di più amministrazioni (esclusi i controlli) in fasi successive per il conseguimento del risultato?</t>
  </si>
  <si>
    <t>No, il processo coinvolge una sola p.a.</t>
  </si>
  <si>
    <t>Sì, il processo coinvolge più di 3 amministrazioni</t>
  </si>
  <si>
    <t>Sì, il processo coinvolge più di 5 amministrazioni</t>
  </si>
  <si>
    <t>Valore economico: qual è l'impatto economico del processo?</t>
  </si>
  <si>
    <t>Ha rilevanza esclusivamente interna</t>
  </si>
  <si>
    <t>Comporta l'attribuzione di considerevoli vantaggi a soggetti esterni (es.: affidamento di appalto)</t>
  </si>
  <si>
    <t>Frazionabilità del processo: il risultato finale del processo può essere raggiunto anche effettuando una pluralità di operazioni di entità economica ridotta che, considerate complessivamente, alla fine assicurano lo stesso risultato (es.: pluralità di affidamenti ridotti)?</t>
  </si>
  <si>
    <t>No</t>
  </si>
  <si>
    <t>Sì</t>
  </si>
  <si>
    <t>Impatto organizzativo: rispetto al totale del personale impiegato nel singolo servizio (unità organizzativa semplice) competente a svolgere il processo (o la fase di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</si>
  <si>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t>
  </si>
  <si>
    <t>Fino a circa il 40%</t>
  </si>
  <si>
    <t>Fino a circa il 60%</t>
  </si>
  <si>
    <t>Fino a circa l'80%</t>
  </si>
  <si>
    <t>Fino a circa il 100%</t>
  </si>
  <si>
    <t>Impatto economico: 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</si>
  <si>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 reputazionale: Nel corso degli ultimi 5 anni sono stati pubblicati su giornali o riviste articoli aventi ad oggetto il medesimo evento o eventi analoghi?</t>
  </si>
  <si>
    <t>Non ne abbiamo memoria</t>
  </si>
  <si>
    <t>Sì, sulla stampa locale</t>
  </si>
  <si>
    <t>Sì, sulla stampa nazionale</t>
  </si>
  <si>
    <t>Sì, sulla stampa locale e nazionale</t>
  </si>
  <si>
    <t>Sì, sulla stampa locale, nazionale e internazionale</t>
  </si>
  <si>
    <t>Impatto organizzativo, economico e sull'immagine: a quale livello può collocarsi il rischio dell'evento (livello apicale, livello intermedio o livello basso) ovvero la posizione/il ruolo che l'eventuale soggetto riveste nell'organizzazione è elevata, media o bassa?</t>
  </si>
  <si>
    <t>A livello di addetto</t>
  </si>
  <si>
    <t>A livello di collaboratore o funzionario</t>
  </si>
  <si>
    <t>A livello di dirigente di ufficio non generale ovvero di posizione apicale o di posizione organizzativa</t>
  </si>
  <si>
    <t>A livello di dirigente di ufficio generale</t>
  </si>
  <si>
    <t>A livello di capo dipartimento/segretario generale</t>
  </si>
  <si>
    <t>Sì, costituisce un efficace strumento di neutralizzazione</t>
  </si>
  <si>
    <t>Sì, è molto efficace</t>
  </si>
  <si>
    <t>Sì, per una percentuale approssimativa del 50%</t>
  </si>
  <si>
    <t>Sì, ma in minima parte</t>
  </si>
  <si>
    <t>No, il rischio rimane indifferente</t>
  </si>
  <si>
    <t>Processo:</t>
  </si>
  <si>
    <t>Area di rischio</t>
  </si>
  <si>
    <t>Valutazione rischio</t>
  </si>
  <si>
    <t>Personale</t>
  </si>
  <si>
    <t>reclutamento</t>
  </si>
  <si>
    <t>Affidamento lavori, servizi e forniture</t>
  </si>
  <si>
    <t>definizione dell'oggetto dell'affidamento</t>
  </si>
  <si>
    <t>individuazione di tipologia di affidamento</t>
  </si>
  <si>
    <t>requisiti di qualificazione</t>
  </si>
  <si>
    <t>requisiti di aggiudicazione</t>
  </si>
  <si>
    <t>valutazione delle offerte</t>
  </si>
  <si>
    <t>verifica di anomalie nelle offerte</t>
  </si>
  <si>
    <t>procedure negoziate</t>
  </si>
  <si>
    <t>affidamenti diretti</t>
  </si>
  <si>
    <t>revoca del bando</t>
  </si>
  <si>
    <t>Provvedimenti ampliativi della sfera giuridica privi di effetti economici</t>
  </si>
  <si>
    <t>Provvedimenti ampliativi della sfera giuridica con effetti economici</t>
  </si>
  <si>
    <t>sovvenzioni</t>
  </si>
  <si>
    <t>contributi</t>
  </si>
  <si>
    <t>sussidi</t>
  </si>
  <si>
    <t>sponsorizzazioni</t>
  </si>
  <si>
    <t>rimborsi</t>
  </si>
  <si>
    <t>autorizzazioni</t>
  </si>
  <si>
    <t>concessioni</t>
  </si>
  <si>
    <t>Erogazione del servizio</t>
  </si>
  <si>
    <t>sanzioni</t>
  </si>
  <si>
    <t>pulizia e approntamento dei mezzi</t>
  </si>
  <si>
    <t>rifornimenti e gestione impianti di distribuzione</t>
  </si>
  <si>
    <t>manutenzione programmata e su caduta dei mezzi</t>
  </si>
  <si>
    <t>vendita titoli</t>
  </si>
  <si>
    <t>ufficio del personale</t>
  </si>
  <si>
    <t>Consiglio di amministrazione</t>
  </si>
  <si>
    <t>non applicabile</t>
  </si>
  <si>
    <t>Ufficio relazioni con il Pubblico</t>
  </si>
  <si>
    <t>Direzione d'Esercizio</t>
  </si>
  <si>
    <t>Ufficio parco mezzi</t>
  </si>
  <si>
    <t>Ufficio parco mezzi e ufficio impianti</t>
  </si>
  <si>
    <t>Ufficio titoli</t>
  </si>
  <si>
    <t>risarcimenti</t>
  </si>
  <si>
    <t>Ufficio sinistri</t>
  </si>
  <si>
    <t>Processi di supporto</t>
  </si>
  <si>
    <t>Gestione dei mezzi e degli impianti</t>
  </si>
  <si>
    <t>rapporti contrattuali con Tep Services</t>
  </si>
  <si>
    <t>rapporti contrattuali con Parmabus</t>
  </si>
  <si>
    <t>Processo</t>
  </si>
  <si>
    <t>Probabilità</t>
  </si>
  <si>
    <t>Impatto</t>
  </si>
  <si>
    <t>Calcolo rischio</t>
  </si>
  <si>
    <t>MEDIA</t>
  </si>
  <si>
    <t>BASSA</t>
  </si>
  <si>
    <t>MOLTO BASSA</t>
  </si>
  <si>
    <t>ALTA</t>
  </si>
  <si>
    <t>IMPATTO</t>
  </si>
  <si>
    <t>MOLTO BASSO</t>
  </si>
  <si>
    <t>BASSO</t>
  </si>
  <si>
    <t>MEDIO</t>
  </si>
  <si>
    <t>ALTO</t>
  </si>
  <si>
    <t>ALTISSIMO</t>
  </si>
  <si>
    <t>Probabilita'</t>
  </si>
  <si>
    <t>ALTISSIMA</t>
  </si>
  <si>
    <t>RISCHIO</t>
  </si>
  <si>
    <t>Discrezionalità nella scelta di chi accede a progressione</t>
  </si>
  <si>
    <t xml:space="preserve">Discrezionalità nella decisione della necessità dell'acquisto </t>
  </si>
  <si>
    <t>Discrezionalità</t>
  </si>
  <si>
    <t>Rilevanza esterna</t>
  </si>
  <si>
    <t>Complessità</t>
  </si>
  <si>
    <t>Valore economico</t>
  </si>
  <si>
    <t>Frazionabilità</t>
  </si>
  <si>
    <t>Impatto organizzativo</t>
  </si>
  <si>
    <t>Impatto economico</t>
  </si>
  <si>
    <t>Impatto reputazionale</t>
  </si>
  <si>
    <t>Impatto d'immagine</t>
  </si>
  <si>
    <t>Controlli</t>
  </si>
  <si>
    <t>n.a.</t>
  </si>
  <si>
    <t>possibilità che vengano conteggiate riparazioni non eseguite</t>
  </si>
  <si>
    <t>possibilità che vengano venduti titoli fuori dai canali ordinari</t>
  </si>
  <si>
    <t>Discrezionalità nella decisione di procedere con procedure negoziate anziché con gare di appalti</t>
  </si>
  <si>
    <t>Discrezionalità nella decisione di procedere con affidamenti diretti anziché con gare di appalti</t>
  </si>
  <si>
    <t>Cda</t>
  </si>
  <si>
    <t>Commissione/RUP</t>
  </si>
  <si>
    <t>RUP/CDA</t>
  </si>
  <si>
    <t>Possibile discrezionalità in merito alla scelta dei requisiti di qualificazione, in modo da preferire una ditta</t>
  </si>
  <si>
    <t>No, ha come destinatario finale un ufficio interno</t>
  </si>
  <si>
    <t>Comporta l'attribuzione di vantaggi a soggetti esterni, ma di non particolare rilievo economico (es.: concessione di borsa di studio per studenti)</t>
  </si>
  <si>
    <t>Il processo è frazionabile</t>
  </si>
  <si>
    <t>Il processo NON è frazionabile</t>
  </si>
  <si>
    <t>Il tipo di controllo è efficace circa al 50%</t>
  </si>
  <si>
    <t>Il tipo di controllo è efficace in minima parte</t>
  </si>
  <si>
    <t>Il tipo di controllo è molto efficace</t>
  </si>
  <si>
    <t>Percentuale di personale di unità organizzativa semplice impiegata nel processo: fino al 20%</t>
  </si>
  <si>
    <t>Percentuale di personale di unità organizzativa semplice impiegata nel processo: fino al 40%</t>
  </si>
  <si>
    <t>Percentuale di personale di unità organizzativa semplice impiegata nel processo: fino al 100%</t>
  </si>
  <si>
    <t>Percentuale di personale di unità organizzativa semplice impiegata nel processo: fino al 60%</t>
  </si>
  <si>
    <t>Presenza su STAMPA NAZIONALE di articoli per eventi simili o uguali</t>
  </si>
  <si>
    <t>Presenza su STAMPA  LOCALE E NAZIONALE di articoli per eventi simili o uguali</t>
  </si>
  <si>
    <t>Non si ricorda presenza di articoli su stampa per eventi simili o uguali</t>
  </si>
  <si>
    <t>Posizione interessata: dirigente di ufficio generale</t>
  </si>
  <si>
    <t>Posizione interessata: dirigente di ufficio non generale</t>
  </si>
  <si>
    <t>Posizione interessata: capo dipartimento/segretario generale</t>
  </si>
  <si>
    <t>Posizione interessata: collaboratore o funzionario</t>
  </si>
  <si>
    <t>Posizione interessata: addetto</t>
  </si>
  <si>
    <t>Valore rischio</t>
  </si>
  <si>
    <t>Valutazione</t>
  </si>
  <si>
    <t>0 -&gt; 1</t>
  </si>
  <si>
    <t>1 -&gt; 4</t>
  </si>
  <si>
    <t>5 -&gt; 9</t>
  </si>
  <si>
    <t>10 -&gt; 16</t>
  </si>
  <si>
    <t>17 -&gt;25</t>
  </si>
  <si>
    <t xml:space="preserve">Possibilità di favoreggiamento di un candidato, esclusione discrezionale di candidati  </t>
  </si>
  <si>
    <t>Altro *</t>
  </si>
  <si>
    <t>* da valutare nel corso del 2017</t>
  </si>
  <si>
    <t>Commissione nominata dal CdA, formata da 3 componenti</t>
  </si>
  <si>
    <t>progressioni di carriera automatiche</t>
  </si>
  <si>
    <t>E' del tutto vincolato</t>
  </si>
  <si>
    <t>progressioni di carriera discrezionali</t>
  </si>
  <si>
    <t>Possibilità di anticipare la progessione di carriera rispetto ai tempi previsti</t>
  </si>
  <si>
    <t>Principali rischi o eventi corruttivi possibili</t>
  </si>
  <si>
    <t>Discrezionalità in merito alla scelta della tipologia di affidamento, in particolare nella scelta tra gara e affidamento diretto</t>
  </si>
  <si>
    <t>Discrezionalità nella definizione dei requisiti per l'aggiudicazione, in modo da avvantaggiare un offerente</t>
  </si>
  <si>
    <t>Possibilità di favorire un concorrente piuttosto che un altro in fase di valutazione delle offerte pervenute</t>
  </si>
  <si>
    <t>Possibilità di mancata evidenza di presenza anomalie nelle offerte al fine di favorire un concorrente</t>
  </si>
  <si>
    <t>Discrezionalità nella decisione di non procedere con l'affidamento dell'appalto, al fine di avvantaggiare un concorrente che non era risultato vincente</t>
  </si>
  <si>
    <t>Discrezionalità in merito alla scelta delle richieste di sponsorizzazioni da accogliere</t>
  </si>
  <si>
    <t>Possibilità di invio di rimborsi non giustificati</t>
  </si>
  <si>
    <t>Possibilità che non venga effettuata correttamente la pulizia prevista e regolarmente conteggiata</t>
  </si>
  <si>
    <t xml:space="preserve">Possibilità che parte del carburante acquistato non sia immesso nelle cisterne ma distolto per uso privato; possibilità che venga rifornito un mezzo non aziendale </t>
  </si>
  <si>
    <t>Percentuale di personale di unità organizzativa semplice impiegata nel processo: fino a circa l'80%</t>
  </si>
  <si>
    <t>Percentuale di personale di unità organizzativa semplice impiegata nel processo: fino all'80%</t>
  </si>
  <si>
    <t>Possibilità di assegnazione di risarcimentI non dovuti</t>
  </si>
  <si>
    <t>Discrezionalità nella scelta del consulente, possibilità che vengano affidati ad un consulente più lavori in tempi successivi per importi che singolarmente sono al di sotto della soglia, ma nel complesso superano la soglia</t>
  </si>
  <si>
    <t>Possibilità di erogazione di contribuiti  a soggetti selezionati in modo discrezionale</t>
  </si>
  <si>
    <t>Sì, il risultato del processo è rivolto direttamente ad utenti esterni alla società di riferimento</t>
  </si>
  <si>
    <r>
      <t>Comporta l'attribuzione di vantaggi a soggetti esterni, ma  non</t>
    </r>
    <r>
      <rPr>
        <sz val="10"/>
        <color rgb="FFFF0000"/>
        <rFont val="Calibri"/>
        <family val="2"/>
        <scheme val="minor"/>
      </rPr>
      <t xml:space="preserve"> di</t>
    </r>
    <r>
      <rPr>
        <sz val="10"/>
        <color theme="1"/>
        <rFont val="Calibri"/>
        <family val="2"/>
        <scheme val="minor"/>
      </rPr>
      <t xml:space="preserve"> particolare rilievo economico (es.: concessione di borsa di studio per studenti)</t>
    </r>
  </si>
  <si>
    <t>conferimento di incarichi di collaborazione/consulenza</t>
  </si>
  <si>
    <t xml:space="preserve">Possibilità che, a fronte di una proposta di denaro all'accertatore, non vengano compilate le sanzioni o vengano annullate in seguito </t>
  </si>
  <si>
    <t>Funzione responsabile/interessata</t>
  </si>
  <si>
    <t>pagamenti</t>
  </si>
  <si>
    <t>risorse finanziarie</t>
  </si>
  <si>
    <t>Ufficio amministrativo</t>
  </si>
  <si>
    <t>Processi di supporto*</t>
  </si>
  <si>
    <r>
      <t>Presidente/Vicepresidente/C</t>
    </r>
    <r>
      <rPr>
        <sz val="11"/>
        <color theme="1"/>
        <rFont val="Calibri"/>
        <family val="2"/>
        <scheme val="minor"/>
      </rPr>
      <t>dA/RUP</t>
    </r>
  </si>
  <si>
    <t>Presidente/Vicepresidente/CdA/RUP</t>
  </si>
  <si>
    <t>Comporta l'attribuzione di vantaggi a soggetti esterni, ma non di particolare rilievo economico (es.: concessione di borsa di studio per studenti)</t>
  </si>
  <si>
    <t>Funzione responsabile/ interessata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</si>
</sst>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u/>
      <sz val="11"/>
      <color theme="1"/>
      <name val="Calibri"/>
      <family val="2"/>
      <scheme val="minor"/>
    </font>
    <font>
      <sz val="10"/>
      <color theme="1"/>
      <name val="Calibri"/>
      <family val="2"/>
      <scheme val="minor"/>
    </font>
    <font>
      <b/>
      <i/>
      <strike/>
      <sz val="11"/>
      <color theme="1"/>
      <name val="Calibri"/>
      <family val="2"/>
      <scheme val="minor"/>
    </font>
    <font>
      <b/>
      <strike/>
      <sz val="11"/>
      <color theme="1"/>
      <name val="Calibri"/>
      <family val="2"/>
      <scheme val="minor"/>
    </font>
    <font>
      <strike/>
      <sz val="11"/>
      <color theme="1"/>
      <name val="Calibri"/>
      <family val="2"/>
      <scheme val="minor"/>
    </font>
    <font>
      <sz val="10"/>
      <color rgb="FFFF0000"/>
      <name val="Calibri"/>
      <family val="2"/>
      <scheme val="minor"/>
    </font>
    <font>
      <sz val="11"/>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9966FF"/>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9" tint="0.39997558519241921"/>
        <bgColor indexed="64"/>
      </patternFill>
    </fill>
  </fills>
  <borders count="24">
    <border>
      <left/>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5">
    <xf numFmtId="0" fontId="0" fillId="0" borderId="0" xfId="0"/>
    <xf numFmtId="0" fontId="0" fillId="0" borderId="0" xfId="0" applyFont="1" applyBorder="1" applyAlignment="1">
      <alignment horizontal="left" vertical="center" wrapText="1"/>
    </xf>
    <xf numFmtId="49" fontId="0" fillId="0" borderId="0" xfId="0" applyNumberFormat="1" applyFont="1" applyBorder="1" applyAlignment="1">
      <alignment horizontal="center"/>
    </xf>
    <xf numFmtId="0" fontId="0" fillId="0" borderId="0" xfId="0" applyFont="1" applyBorder="1"/>
    <xf numFmtId="0" fontId="0" fillId="0" borderId="0" xfId="0" applyFont="1" applyBorder="1" applyAlignment="1">
      <alignment vertical="center" wrapText="1"/>
    </xf>
    <xf numFmtId="0" fontId="0" fillId="0" borderId="0" xfId="0" applyBorder="1" applyAlignment="1">
      <alignment horizontal="left" vertical="center" wrapText="1"/>
    </xf>
    <xf numFmtId="49" fontId="0" fillId="0" borderId="9" xfId="0" applyNumberFormat="1" applyFont="1" applyBorder="1" applyAlignment="1">
      <alignment horizontal="center"/>
    </xf>
    <xf numFmtId="0" fontId="0" fillId="0" borderId="10" xfId="0" applyFont="1" applyBorder="1" applyAlignment="1">
      <alignment vertical="center" wrapText="1"/>
    </xf>
    <xf numFmtId="49" fontId="0" fillId="0" borderId="11" xfId="0" applyNumberFormat="1" applyFont="1" applyBorder="1" applyAlignment="1">
      <alignment horizontal="center"/>
    </xf>
    <xf numFmtId="0" fontId="0" fillId="0" borderId="12" xfId="0" applyFont="1" applyBorder="1" applyAlignment="1">
      <alignment vertical="center" wrapText="1"/>
    </xf>
    <xf numFmtId="49" fontId="0" fillId="0" borderId="13" xfId="0" applyNumberFormat="1" applyFont="1" applyBorder="1" applyAlignment="1">
      <alignment horizontal="center"/>
    </xf>
    <xf numFmtId="0" fontId="3" fillId="0" borderId="7" xfId="0" applyFont="1" applyBorder="1" applyAlignment="1">
      <alignment horizontal="center" vertical="center" wrapText="1"/>
    </xf>
    <xf numFmtId="49" fontId="0" fillId="0" borderId="16" xfId="0" applyNumberFormat="1" applyFont="1" applyBorder="1" applyAlignment="1">
      <alignment horizontal="center"/>
    </xf>
    <xf numFmtId="0" fontId="2" fillId="0" borderId="8" xfId="0" applyFont="1" applyBorder="1" applyAlignment="1">
      <alignment horizontal="left" vertical="center" wrapText="1"/>
    </xf>
    <xf numFmtId="0" fontId="2" fillId="0" borderId="0" xfId="0" applyFont="1" applyBorder="1"/>
    <xf numFmtId="0" fontId="0" fillId="0" borderId="10" xfId="0" applyFont="1" applyBorder="1" applyAlignment="1">
      <alignment horizontal="justify" vertical="center" wrapText="1"/>
    </xf>
    <xf numFmtId="0" fontId="0" fillId="0" borderId="12" xfId="0" applyFont="1" applyBorder="1" applyAlignment="1">
      <alignment horizontal="justify" vertical="center" wrapText="1"/>
    </xf>
    <xf numFmtId="0" fontId="1" fillId="0" borderId="0" xfId="0" applyFont="1"/>
    <xf numFmtId="0" fontId="0" fillId="2" borderId="0" xfId="0" applyFill="1"/>
    <xf numFmtId="0" fontId="0" fillId="3" borderId="0" xfId="0" applyFill="1"/>
    <xf numFmtId="0" fontId="2" fillId="0" borderId="0" xfId="0" applyFont="1"/>
    <xf numFmtId="0" fontId="0" fillId="4" borderId="0" xfId="0" applyFill="1"/>
    <xf numFmtId="0" fontId="0" fillId="5" borderId="0" xfId="0" applyFill="1"/>
    <xf numFmtId="0" fontId="0" fillId="6" borderId="0" xfId="0" applyFill="1"/>
    <xf numFmtId="0" fontId="1"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1" fontId="0" fillId="0" borderId="0" xfId="0" applyNumberFormat="1" applyBorder="1" applyAlignment="1">
      <alignment horizontal="center" vertical="center" wrapText="1"/>
    </xf>
    <xf numFmtId="2" fontId="0" fillId="0" borderId="0" xfId="0" applyNumberFormat="1" applyBorder="1" applyAlignment="1">
      <alignment horizontal="center" vertical="center" wrapText="1"/>
    </xf>
    <xf numFmtId="0" fontId="0" fillId="0" borderId="21" xfId="0" applyBorder="1" applyAlignment="1">
      <alignment horizontal="center" vertical="center" wrapText="1"/>
    </xf>
    <xf numFmtId="1" fontId="0" fillId="0" borderId="21" xfId="0" applyNumberFormat="1" applyBorder="1" applyAlignment="1">
      <alignment horizontal="center" vertical="center" wrapText="1"/>
    </xf>
    <xf numFmtId="2" fontId="0" fillId="5" borderId="21" xfId="0" applyNumberFormat="1" applyFill="1" applyBorder="1" applyAlignment="1">
      <alignment horizontal="center" vertical="center" wrapText="1"/>
    </xf>
    <xf numFmtId="2" fontId="0" fillId="2" borderId="21" xfId="0" applyNumberFormat="1" applyFill="1" applyBorder="1" applyAlignment="1">
      <alignment horizontal="center" vertical="center" wrapText="1"/>
    </xf>
    <xf numFmtId="0" fontId="0" fillId="7" borderId="21" xfId="0" applyFill="1" applyBorder="1" applyAlignment="1">
      <alignment vertical="center" wrapText="1"/>
    </xf>
    <xf numFmtId="0" fontId="0" fillId="7" borderId="21" xfId="0" applyFill="1" applyBorder="1" applyAlignment="1">
      <alignment horizontal="center" vertical="center" wrapText="1"/>
    </xf>
    <xf numFmtId="1" fontId="0" fillId="0" borderId="0" xfId="0" applyNumberFormat="1" applyFill="1" applyBorder="1" applyAlignment="1">
      <alignment horizontal="center" vertical="center" wrapText="1"/>
    </xf>
    <xf numFmtId="1" fontId="0" fillId="8" borderId="21" xfId="0" applyNumberFormat="1" applyFill="1" applyBorder="1" applyAlignment="1">
      <alignment horizontal="center" vertical="center" wrapText="1"/>
    </xf>
    <xf numFmtId="0" fontId="1" fillId="9" borderId="21" xfId="0" applyFont="1" applyFill="1" applyBorder="1" applyAlignment="1">
      <alignment vertical="center" wrapText="1"/>
    </xf>
    <xf numFmtId="1" fontId="1" fillId="9" borderId="21" xfId="0" applyNumberFormat="1" applyFont="1" applyFill="1" applyBorder="1" applyAlignment="1">
      <alignment horizontal="center" vertical="center" wrapText="1"/>
    </xf>
    <xf numFmtId="2" fontId="1" fillId="9" borderId="21" xfId="0" applyNumberFormat="1" applyFont="1" applyFill="1" applyBorder="1" applyAlignment="1">
      <alignment horizontal="center" vertical="center" wrapText="1"/>
    </xf>
    <xf numFmtId="0" fontId="0" fillId="0" borderId="21" xfId="0" applyBorder="1" applyAlignment="1">
      <alignment vertical="center" wrapText="1"/>
    </xf>
    <xf numFmtId="0" fontId="5" fillId="7"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8" fillId="0" borderId="10" xfId="0" applyFont="1" applyBorder="1" applyAlignment="1">
      <alignment vertical="center" wrapText="1"/>
    </xf>
    <xf numFmtId="49" fontId="8" fillId="0" borderId="11" xfId="0" applyNumberFormat="1" applyFont="1" applyBorder="1" applyAlignment="1">
      <alignment horizontal="center"/>
    </xf>
    <xf numFmtId="0" fontId="8" fillId="0" borderId="12" xfId="0" applyFont="1" applyBorder="1" applyAlignment="1">
      <alignment vertical="center" wrapText="1"/>
    </xf>
    <xf numFmtId="49" fontId="8" fillId="0" borderId="13" xfId="0" applyNumberFormat="1" applyFont="1" applyBorder="1" applyAlignment="1">
      <alignment horizontal="center"/>
    </xf>
    <xf numFmtId="0" fontId="5" fillId="0" borderId="21" xfId="0" applyFont="1" applyBorder="1" applyAlignment="1">
      <alignment vertical="center" wrapText="1"/>
    </xf>
    <xf numFmtId="1" fontId="5" fillId="0" borderId="21" xfId="0" applyNumberFormat="1" applyFont="1" applyBorder="1" applyAlignment="1">
      <alignment horizontal="center" vertical="center" wrapText="1"/>
    </xf>
    <xf numFmtId="1" fontId="5" fillId="0" borderId="0" xfId="0" applyNumberFormat="1" applyFont="1" applyBorder="1" applyAlignment="1">
      <alignment horizontal="center" vertical="center" wrapText="1"/>
    </xf>
    <xf numFmtId="0" fontId="1" fillId="9" borderId="17" xfId="0" applyFont="1" applyFill="1" applyBorder="1" applyAlignment="1">
      <alignment vertical="center" wrapText="1"/>
    </xf>
    <xf numFmtId="0" fontId="0" fillId="0" borderId="17" xfId="0" applyBorder="1" applyAlignment="1">
      <alignment vertical="center" wrapText="1"/>
    </xf>
    <xf numFmtId="0" fontId="0" fillId="7" borderId="17" xfId="0" applyFill="1" applyBorder="1" applyAlignment="1">
      <alignment vertical="center" wrapText="1"/>
    </xf>
    <xf numFmtId="0" fontId="0" fillId="0" borderId="21" xfId="0" applyFont="1" applyBorder="1" applyAlignment="1">
      <alignment vertical="center" wrapText="1"/>
    </xf>
    <xf numFmtId="0" fontId="0" fillId="0" borderId="0" xfId="0" applyFont="1"/>
    <xf numFmtId="16" fontId="1" fillId="0" borderId="0" xfId="0" applyNumberFormat="1" applyFont="1"/>
    <xf numFmtId="0" fontId="0" fillId="0" borderId="21" xfId="0" applyFill="1" applyBorder="1" applyAlignment="1">
      <alignment horizontal="center" vertical="center" wrapText="1"/>
    </xf>
    <xf numFmtId="0" fontId="0" fillId="6" borderId="17" xfId="0" applyFill="1" applyBorder="1" applyAlignment="1">
      <alignment vertical="center" wrapText="1"/>
    </xf>
    <xf numFmtId="0" fontId="0" fillId="6" borderId="21" xfId="0" applyFill="1" applyBorder="1" applyAlignment="1">
      <alignment horizontal="center" vertical="center" wrapText="1"/>
    </xf>
    <xf numFmtId="0" fontId="5" fillId="6" borderId="21" xfId="0" applyFont="1" applyFill="1" applyBorder="1" applyAlignment="1">
      <alignment horizontal="center" vertical="center" wrapText="1"/>
    </xf>
    <xf numFmtId="0" fontId="0" fillId="6" borderId="18" xfId="0" applyFill="1" applyBorder="1" applyAlignment="1">
      <alignment horizontal="center" vertical="center" wrapText="1"/>
    </xf>
    <xf numFmtId="1" fontId="0" fillId="6" borderId="21" xfId="0" applyNumberFormat="1" applyFill="1" applyBorder="1" applyAlignment="1">
      <alignment horizontal="center" vertical="center" wrapText="1"/>
    </xf>
    <xf numFmtId="1" fontId="5" fillId="6" borderId="21" xfId="0" applyNumberFormat="1" applyFont="1" applyFill="1" applyBorder="1" applyAlignment="1">
      <alignment horizontal="center" vertical="center" wrapText="1"/>
    </xf>
    <xf numFmtId="2" fontId="0" fillId="6" borderId="21" xfId="0" applyNumberFormat="1" applyFill="1" applyBorder="1" applyAlignment="1">
      <alignment horizontal="center" vertical="center" wrapText="1"/>
    </xf>
    <xf numFmtId="0" fontId="8" fillId="0" borderId="10" xfId="0" applyFont="1" applyBorder="1" applyAlignment="1">
      <alignment horizontal="justify" vertical="center" wrapText="1"/>
    </xf>
    <xf numFmtId="0" fontId="8" fillId="0" borderId="12" xfId="0" applyFont="1" applyBorder="1" applyAlignment="1">
      <alignment horizontal="justify" vertical="center" wrapText="1"/>
    </xf>
    <xf numFmtId="0" fontId="0" fillId="6" borderId="21" xfId="0" applyFill="1" applyBorder="1" applyAlignment="1">
      <alignment vertical="center" wrapText="1"/>
    </xf>
    <xf numFmtId="0" fontId="1" fillId="0" borderId="21" xfId="0" applyFont="1" applyBorder="1" applyAlignment="1">
      <alignment vertical="center" wrapText="1"/>
    </xf>
    <xf numFmtId="0" fontId="1" fillId="9" borderId="18"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8" xfId="0" applyBorder="1" applyAlignment="1">
      <alignment horizontal="center" vertical="center" wrapText="1"/>
    </xf>
    <xf numFmtId="0" fontId="0" fillId="0" borderId="18" xfId="0" applyBorder="1" applyAlignment="1">
      <alignment horizontal="center" vertical="center" wrapText="1"/>
    </xf>
    <xf numFmtId="0" fontId="0" fillId="0" borderId="17" xfId="0" applyFont="1" applyBorder="1" applyAlignment="1">
      <alignment vertical="center" wrapText="1"/>
    </xf>
    <xf numFmtId="0" fontId="0" fillId="0" borderId="21" xfId="0" applyFont="1" applyBorder="1" applyAlignment="1">
      <alignment horizontal="center" vertical="center" wrapText="1"/>
    </xf>
    <xf numFmtId="0" fontId="0" fillId="0" borderId="18" xfId="0" applyFont="1" applyBorder="1" applyAlignment="1">
      <alignment horizontal="center" vertical="center" wrapText="1"/>
    </xf>
    <xf numFmtId="1" fontId="0" fillId="8" borderId="21" xfId="0" applyNumberFormat="1" applyFont="1" applyFill="1" applyBorder="1" applyAlignment="1">
      <alignment horizontal="center" vertical="center" wrapText="1"/>
    </xf>
    <xf numFmtId="1" fontId="0" fillId="0" borderId="21" xfId="0" applyNumberFormat="1" applyFont="1" applyBorder="1" applyAlignment="1">
      <alignment horizontal="center" vertical="center" wrapText="1"/>
    </xf>
    <xf numFmtId="0" fontId="0" fillId="7" borderId="21"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6" borderId="18" xfId="0" applyFont="1" applyFill="1" applyBorder="1" applyAlignment="1">
      <alignment horizontal="center" vertical="center" wrapText="1"/>
    </xf>
    <xf numFmtId="0" fontId="0" fillId="4" borderId="21"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8" xfId="0" applyFont="1" applyFill="1" applyBorder="1" applyAlignment="1">
      <alignment horizontal="center" vertical="center" wrapText="1"/>
    </xf>
    <xf numFmtId="1" fontId="1" fillId="9" borderId="17" xfId="0" applyNumberFormat="1" applyFont="1" applyFill="1" applyBorder="1" applyAlignment="1">
      <alignment horizontal="center" vertical="center" wrapText="1"/>
    </xf>
    <xf numFmtId="1" fontId="1" fillId="9" borderId="18" xfId="0" applyNumberFormat="1" applyFont="1" applyFill="1" applyBorder="1" applyAlignment="1">
      <alignment horizontal="center" vertical="center" wrapText="1"/>
    </xf>
    <xf numFmtId="0" fontId="1" fillId="6" borderId="7" xfId="0" applyFont="1" applyFill="1" applyBorder="1" applyAlignment="1">
      <alignment vertical="center" wrapText="1"/>
    </xf>
    <xf numFmtId="0" fontId="1" fillId="0" borderId="7" xfId="0" applyFont="1" applyBorder="1" applyAlignment="1">
      <alignment vertical="center" wrapText="1"/>
    </xf>
    <xf numFmtId="0" fontId="1" fillId="9" borderId="17"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0" fillId="7" borderId="18" xfId="0" applyFill="1" applyBorder="1" applyAlignment="1">
      <alignment horizontal="center" vertical="center" wrapText="1"/>
    </xf>
    <xf numFmtId="0" fontId="0" fillId="7" borderId="21" xfId="0" applyFill="1" applyBorder="1" applyAlignment="1">
      <alignment horizontal="center" vertical="center" wrapText="1"/>
    </xf>
    <xf numFmtId="0" fontId="0" fillId="0" borderId="21" xfId="0" applyFill="1" applyBorder="1" applyAlignment="1">
      <alignment vertical="center" wrapText="1"/>
    </xf>
    <xf numFmtId="0" fontId="0" fillId="0" borderId="17" xfId="0" applyFill="1" applyBorder="1" applyAlignment="1">
      <alignment vertical="center" wrapText="1"/>
    </xf>
    <xf numFmtId="0" fontId="0" fillId="0" borderId="0" xfId="0" applyFill="1" applyBorder="1" applyAlignment="1">
      <alignment vertical="center" wrapText="1"/>
    </xf>
    <xf numFmtId="0" fontId="10" fillId="0" borderId="21" xfId="0" applyFont="1" applyBorder="1" applyAlignment="1">
      <alignment vertical="center" wrapText="1"/>
    </xf>
    <xf numFmtId="0" fontId="10" fillId="0" borderId="17" xfId="0" applyFont="1" applyBorder="1" applyAlignment="1">
      <alignment vertical="center" wrapText="1"/>
    </xf>
    <xf numFmtId="0" fontId="0" fillId="0" borderId="18" xfId="0" applyFill="1" applyBorder="1" applyAlignment="1">
      <alignment horizontal="center" vertical="center" wrapText="1"/>
    </xf>
    <xf numFmtId="0" fontId="0" fillId="0" borderId="17" xfId="0" applyBorder="1" applyAlignment="1">
      <alignment horizontal="center" vertical="center" wrapText="1"/>
    </xf>
    <xf numFmtId="0" fontId="0" fillId="6" borderId="17" xfId="0" applyFill="1" applyBorder="1" applyAlignment="1">
      <alignment horizontal="center" vertical="center" wrapText="1"/>
    </xf>
    <xf numFmtId="0" fontId="1" fillId="0" borderId="7" xfId="0" applyFont="1" applyBorder="1" applyAlignment="1">
      <alignment vertical="center" wrapText="1"/>
    </xf>
    <xf numFmtId="0" fontId="1" fillId="6" borderId="7" xfId="0" applyFont="1" applyFill="1" applyBorder="1" applyAlignment="1">
      <alignment vertical="center" wrapText="1"/>
    </xf>
    <xf numFmtId="0" fontId="5" fillId="6" borderId="21" xfId="0" applyFont="1" applyFill="1" applyBorder="1" applyAlignment="1">
      <alignment vertical="center" wrapText="1"/>
    </xf>
    <xf numFmtId="0" fontId="10" fillId="0" borderId="21" xfId="0" applyFont="1" applyFill="1" applyBorder="1" applyAlignment="1">
      <alignment vertical="center" wrapText="1"/>
    </xf>
    <xf numFmtId="1" fontId="0" fillId="7" borderId="21" xfId="0" applyNumberFormat="1" applyFill="1" applyBorder="1" applyAlignment="1">
      <alignment horizontal="center" vertical="center" wrapText="1"/>
    </xf>
    <xf numFmtId="1" fontId="0" fillId="7" borderId="21" xfId="0" applyNumberFormat="1"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0" borderId="21" xfId="0" applyFont="1" applyBorder="1" applyAlignment="1">
      <alignment horizontal="center" vertical="center" textRotation="90" wrapText="1"/>
    </xf>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1" fillId="0" borderId="7" xfId="0" applyFont="1" applyBorder="1" applyAlignment="1">
      <alignment horizontal="center" vertical="center" textRotation="90" wrapText="1"/>
    </xf>
    <xf numFmtId="0" fontId="0" fillId="0" borderId="22" xfId="0" applyBorder="1" applyAlignment="1">
      <alignment horizontal="center" vertical="center" textRotation="90" wrapText="1"/>
    </xf>
    <xf numFmtId="0" fontId="0" fillId="0" borderId="23" xfId="0" applyBorder="1" applyAlignment="1">
      <alignment horizontal="center" vertical="center" textRotation="90" wrapText="1"/>
    </xf>
    <xf numFmtId="0" fontId="1" fillId="0" borderId="22"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0" fillId="7" borderId="17" xfId="0" applyFont="1" applyFill="1" applyBorder="1" applyAlignment="1">
      <alignment horizontal="center" vertical="center" wrapText="1"/>
    </xf>
    <xf numFmtId="0" fontId="0" fillId="7" borderId="18" xfId="0" applyFont="1" applyFill="1" applyBorder="1" applyAlignment="1">
      <alignment horizontal="center" vertical="center" wrapText="1"/>
    </xf>
    <xf numFmtId="0" fontId="1" fillId="9" borderId="17" xfId="0" applyFont="1" applyFill="1" applyBorder="1" applyAlignment="1">
      <alignment horizontal="center" vertical="center" wrapText="1"/>
    </xf>
    <xf numFmtId="0" fontId="1" fillId="9" borderId="18" xfId="0" applyFont="1" applyFill="1" applyBorder="1" applyAlignment="1">
      <alignment horizontal="center" vertical="center" wrapText="1"/>
    </xf>
    <xf numFmtId="1" fontId="1" fillId="9" borderId="17" xfId="0" applyNumberFormat="1" applyFont="1" applyFill="1" applyBorder="1" applyAlignment="1">
      <alignment horizontal="center" vertical="center" wrapText="1"/>
    </xf>
    <xf numFmtId="1" fontId="1" fillId="9" borderId="18" xfId="0" applyNumberFormat="1" applyFont="1" applyFill="1" applyBorder="1" applyAlignment="1">
      <alignment horizontal="center" vertical="center" wrapText="1"/>
    </xf>
    <xf numFmtId="0" fontId="0" fillId="7" borderId="21" xfId="0" applyFill="1" applyBorder="1" applyAlignment="1">
      <alignment horizontal="center" vertical="center" wrapText="1"/>
    </xf>
    <xf numFmtId="0" fontId="1" fillId="6" borderId="7" xfId="0" applyFont="1" applyFill="1" applyBorder="1" applyAlignment="1">
      <alignment horizontal="center" vertical="center" textRotation="90" wrapText="1"/>
    </xf>
    <xf numFmtId="0" fontId="1" fillId="6" borderId="23" xfId="0" applyFont="1" applyFill="1" applyBorder="1" applyAlignment="1">
      <alignment horizontal="center" vertical="center" textRotation="90" wrapText="1"/>
    </xf>
    <xf numFmtId="0" fontId="0" fillId="7" borderId="17" xfId="0" applyFill="1" applyBorder="1" applyAlignment="1">
      <alignment horizontal="center" vertical="center" wrapText="1"/>
    </xf>
    <xf numFmtId="0" fontId="0" fillId="7" borderId="18" xfId="0" applyFill="1" applyBorder="1" applyAlignment="1">
      <alignment horizontal="center" vertical="center" wrapText="1"/>
    </xf>
    <xf numFmtId="0" fontId="2" fillId="0" borderId="14" xfId="0" applyFont="1" applyBorder="1" applyAlignment="1">
      <alignment horizontal="left" vertical="center" wrapText="1"/>
    </xf>
    <xf numFmtId="0" fontId="0" fillId="0" borderId="15" xfId="0" applyBorder="1" applyAlignment="1"/>
    <xf numFmtId="0" fontId="1" fillId="0" borderId="17" xfId="0" applyFont="1" applyBorder="1" applyAlignment="1">
      <alignment horizontal="left" vertical="center" wrapText="1"/>
    </xf>
    <xf numFmtId="0" fontId="0" fillId="0" borderId="18" xfId="0" applyBorder="1" applyAlignment="1"/>
    <xf numFmtId="0" fontId="2" fillId="0" borderId="3" xfId="0" applyFont="1" applyBorder="1" applyAlignment="1">
      <alignment horizontal="center" vertical="center" wrapText="1"/>
    </xf>
    <xf numFmtId="0" fontId="2" fillId="0" borderId="4"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xf numFmtId="0" fontId="1" fillId="0" borderId="3" xfId="0" applyFont="1" applyBorder="1" applyAlignment="1">
      <alignment horizontal="center" vertical="center" wrapText="1"/>
    </xf>
    <xf numFmtId="0" fontId="1" fillId="0" borderId="4" xfId="0" applyFont="1" applyBorder="1" applyAlignment="1"/>
    <xf numFmtId="0" fontId="0" fillId="0" borderId="2" xfId="0" applyFont="1" applyBorder="1" applyAlignment="1">
      <alignment horizontal="left" vertical="center" wrapText="1"/>
    </xf>
    <xf numFmtId="0" fontId="0" fillId="0" borderId="6" xfId="0" applyBorder="1" applyAlignment="1">
      <alignment horizontal="left" vertical="center" wrapText="1"/>
    </xf>
    <xf numFmtId="0" fontId="3" fillId="0" borderId="19" xfId="0" applyFont="1" applyBorder="1" applyAlignment="1">
      <alignment horizontal="center" vertical="center" wrapText="1"/>
    </xf>
    <xf numFmtId="0" fontId="4" fillId="0" borderId="20" xfId="0" applyFont="1" applyBorder="1" applyAlignment="1">
      <alignment horizontal="center"/>
    </xf>
    <xf numFmtId="0" fontId="6" fillId="0" borderId="8" xfId="0" applyFont="1" applyBorder="1" applyAlignment="1">
      <alignment horizontal="left" vertical="center" wrapText="1"/>
    </xf>
    <xf numFmtId="0" fontId="6" fillId="0" borderId="9" xfId="0" applyFont="1" applyBorder="1" applyAlignment="1">
      <alignment horizontal="left"/>
    </xf>
    <xf numFmtId="0" fontId="2" fillId="0" borderId="8" xfId="0" applyFont="1" applyBorder="1" applyAlignment="1">
      <alignment horizontal="left" vertical="center" wrapText="1"/>
    </xf>
    <xf numFmtId="0" fontId="2" fillId="0" borderId="9" xfId="0" applyFont="1" applyBorder="1" applyAlignment="1">
      <alignment horizontal="left"/>
    </xf>
    <xf numFmtId="0" fontId="1" fillId="0" borderId="15" xfId="0" applyFont="1" applyBorder="1" applyAlignment="1"/>
    <xf numFmtId="0" fontId="6" fillId="0" borderId="14" xfId="0" applyFont="1" applyBorder="1" applyAlignment="1">
      <alignment horizontal="left" vertical="center" wrapText="1"/>
    </xf>
    <xf numFmtId="0" fontId="7" fillId="0" borderId="15" xfId="0" applyFont="1" applyBorder="1" applyAlignment="1"/>
    <xf numFmtId="0" fontId="0" fillId="0" borderId="5" xfId="0" applyFont="1" applyBorder="1" applyAlignment="1">
      <alignment horizontal="center" vertical="center" wrapText="1"/>
    </xf>
    <xf numFmtId="0" fontId="0" fillId="0" borderId="1" xfId="0" applyBorder="1" applyAlignment="1">
      <alignment vertical="center" wrapText="1"/>
    </xf>
    <xf numFmtId="0" fontId="0" fillId="0" borderId="3" xfId="0" applyFont="1" applyBorder="1" applyAlignment="1">
      <alignment horizontal="center" vertical="center" wrapText="1"/>
    </xf>
    <xf numFmtId="0" fontId="0" fillId="0" borderId="4" xfId="0" applyBorder="1" applyAlignment="1">
      <alignment vertical="center" wrapText="1"/>
    </xf>
    <xf numFmtId="0" fontId="0" fillId="0" borderId="2" xfId="0" applyFont="1" applyBorder="1" applyAlignment="1">
      <alignment horizontal="center" vertical="center" wrapText="1"/>
    </xf>
    <xf numFmtId="0" fontId="0" fillId="0" borderId="6" xfId="0" applyBorder="1" applyAlignment="1">
      <alignment vertical="center" wrapText="1"/>
    </xf>
    <xf numFmtId="0" fontId="0" fillId="0" borderId="5" xfId="0" applyFont="1" applyBorder="1" applyAlignment="1">
      <alignment horizontal="left" vertical="center" wrapText="1"/>
    </xf>
    <xf numFmtId="0" fontId="0" fillId="0" borderId="1" xfId="0"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
  <sheetViews>
    <sheetView topLeftCell="A28" zoomScale="70" zoomScaleNormal="70" workbookViewId="0">
      <selection sqref="A1:XFD1048576"/>
    </sheetView>
  </sheetViews>
  <sheetFormatPr defaultRowHeight="15" x14ac:dyDescent="0.25"/>
  <cols>
    <col min="1" max="1" width="8.7109375" style="108" customWidth="1"/>
    <col min="2" max="2" width="18.7109375" style="25" customWidth="1"/>
    <col min="3" max="3" width="19.7109375" style="25" customWidth="1"/>
    <col min="4" max="4" width="31.85546875" style="25" customWidth="1"/>
    <col min="5" max="5" width="7" style="26" customWidth="1"/>
    <col min="6" max="6" width="16.42578125" style="43" customWidth="1"/>
    <col min="7" max="7" width="7" style="26" customWidth="1"/>
    <col min="8" max="8" width="17.140625" style="43" customWidth="1"/>
    <col min="9" max="9" width="16" style="26" customWidth="1"/>
    <col min="10" max="10" width="7.85546875" style="26" customWidth="1"/>
    <col min="11" max="11" width="21.7109375" style="43" customWidth="1"/>
    <col min="12" max="12" width="7.5703125" style="26" customWidth="1"/>
    <col min="13" max="13" width="13" style="43" customWidth="1"/>
    <col min="14" max="14" width="7.7109375" style="26" customWidth="1"/>
    <col min="15" max="15" width="12.85546875" style="43" customWidth="1"/>
    <col min="16" max="16" width="12.42578125" style="26" customWidth="1"/>
    <col min="17" max="17" width="11.5703125" style="35" customWidth="1"/>
    <col min="18" max="18" width="6.85546875" style="27" customWidth="1"/>
    <col min="19" max="19" width="20.85546875" style="50" customWidth="1"/>
    <col min="20" max="20" width="14.85546875" style="27" customWidth="1"/>
    <col min="21" max="21" width="8.28515625" style="27" customWidth="1"/>
    <col min="22" max="22" width="18.85546875" style="50" customWidth="1"/>
    <col min="23" max="23" width="8" style="27" customWidth="1"/>
    <col min="24" max="24" width="16.5703125" style="50" customWidth="1"/>
    <col min="25" max="25" width="11.28515625" style="27" customWidth="1"/>
    <col min="26" max="26" width="11.5703125" style="35" customWidth="1"/>
    <col min="27" max="27" width="13.42578125" style="27" customWidth="1"/>
    <col min="28" max="28" width="18.140625" style="28" bestFit="1" customWidth="1"/>
    <col min="29" max="16384" width="9.140625" style="25"/>
  </cols>
  <sheetData>
    <row r="1" spans="1:28" s="24" customFormat="1" ht="45" x14ac:dyDescent="0.25">
      <c r="A1" s="106" t="s">
        <v>66</v>
      </c>
      <c r="B1" s="37" t="s">
        <v>109</v>
      </c>
      <c r="C1" s="37" t="s">
        <v>208</v>
      </c>
      <c r="D1" s="51" t="s">
        <v>181</v>
      </c>
      <c r="E1" s="117" t="s">
        <v>128</v>
      </c>
      <c r="F1" s="118"/>
      <c r="G1" s="117" t="s">
        <v>129</v>
      </c>
      <c r="H1" s="118"/>
      <c r="I1" s="69" t="s">
        <v>130</v>
      </c>
      <c r="J1" s="117" t="s">
        <v>131</v>
      </c>
      <c r="K1" s="118"/>
      <c r="L1" s="117" t="s">
        <v>132</v>
      </c>
      <c r="M1" s="118"/>
      <c r="N1" s="117" t="s">
        <v>137</v>
      </c>
      <c r="O1" s="118"/>
      <c r="P1" s="119" t="s">
        <v>110</v>
      </c>
      <c r="Q1" s="120"/>
      <c r="R1" s="119" t="s">
        <v>133</v>
      </c>
      <c r="S1" s="120"/>
      <c r="T1" s="38" t="s">
        <v>134</v>
      </c>
      <c r="U1" s="119" t="s">
        <v>135</v>
      </c>
      <c r="V1" s="120"/>
      <c r="W1" s="119" t="s">
        <v>136</v>
      </c>
      <c r="X1" s="120"/>
      <c r="Y1" s="119" t="s">
        <v>111</v>
      </c>
      <c r="Z1" s="120"/>
      <c r="AA1" s="38" t="s">
        <v>112</v>
      </c>
      <c r="AB1" s="39" t="s">
        <v>67</v>
      </c>
    </row>
    <row r="2" spans="1:28" ht="89.25" x14ac:dyDescent="0.25">
      <c r="A2" s="110" t="s">
        <v>68</v>
      </c>
      <c r="B2" s="40" t="s">
        <v>69</v>
      </c>
      <c r="C2" s="40" t="s">
        <v>176</v>
      </c>
      <c r="D2" s="52" t="s">
        <v>173</v>
      </c>
      <c r="E2" s="29">
        <v>1</v>
      </c>
      <c r="F2" s="48" t="s">
        <v>178</v>
      </c>
      <c r="G2" s="70">
        <v>5</v>
      </c>
      <c r="H2" s="48" t="s">
        <v>196</v>
      </c>
      <c r="I2" s="82" t="s">
        <v>138</v>
      </c>
      <c r="J2" s="57">
        <v>3</v>
      </c>
      <c r="K2" s="42" t="s">
        <v>207</v>
      </c>
      <c r="L2" s="124" t="s">
        <v>138</v>
      </c>
      <c r="M2" s="125"/>
      <c r="N2" s="29">
        <v>2</v>
      </c>
      <c r="O2" s="42" t="s">
        <v>61</v>
      </c>
      <c r="P2" s="29" t="s">
        <v>113</v>
      </c>
      <c r="Q2" s="36">
        <f>(E2+G2+J2+N2)/4</f>
        <v>2.75</v>
      </c>
      <c r="R2" s="30">
        <v>2</v>
      </c>
      <c r="S2" s="49" t="s">
        <v>155</v>
      </c>
      <c r="T2" s="104" t="s">
        <v>138</v>
      </c>
      <c r="U2" s="30">
        <v>3</v>
      </c>
      <c r="V2" s="49" t="s">
        <v>158</v>
      </c>
      <c r="W2" s="30">
        <v>3</v>
      </c>
      <c r="X2" s="49" t="s">
        <v>162</v>
      </c>
      <c r="Y2" s="30" t="s">
        <v>120</v>
      </c>
      <c r="Z2" s="36">
        <f>(W2+U2+R2)/3</f>
        <v>2.6666666666666665</v>
      </c>
      <c r="AA2" s="30">
        <f t="shared" ref="AA2:AA14" si="0">Q2*Z2</f>
        <v>7.333333333333333</v>
      </c>
      <c r="AB2" s="31" t="s">
        <v>120</v>
      </c>
    </row>
    <row r="3" spans="1:28" ht="51" x14ac:dyDescent="0.25">
      <c r="A3" s="113"/>
      <c r="B3" s="40" t="s">
        <v>177</v>
      </c>
      <c r="C3" s="40" t="s">
        <v>95</v>
      </c>
      <c r="D3" s="40" t="s">
        <v>180</v>
      </c>
      <c r="E3" s="29">
        <v>1</v>
      </c>
      <c r="F3" s="48" t="s">
        <v>178</v>
      </c>
      <c r="G3" s="29">
        <v>2</v>
      </c>
      <c r="H3" s="48" t="s">
        <v>147</v>
      </c>
      <c r="I3" s="34" t="s">
        <v>138</v>
      </c>
      <c r="J3" s="29">
        <v>1</v>
      </c>
      <c r="K3" s="42" t="s">
        <v>36</v>
      </c>
      <c r="L3" s="121" t="s">
        <v>138</v>
      </c>
      <c r="M3" s="121"/>
      <c r="N3" s="29">
        <v>2</v>
      </c>
      <c r="O3" s="42" t="s">
        <v>61</v>
      </c>
      <c r="P3" s="29" t="s">
        <v>114</v>
      </c>
      <c r="Q3" s="36">
        <f>(E3+G3+J3+N3)/4</f>
        <v>1.5</v>
      </c>
      <c r="R3" s="30">
        <v>1</v>
      </c>
      <c r="S3" s="49" t="s">
        <v>154</v>
      </c>
      <c r="T3" s="104" t="s">
        <v>138</v>
      </c>
      <c r="U3" s="30">
        <v>3</v>
      </c>
      <c r="V3" s="49" t="s">
        <v>158</v>
      </c>
      <c r="W3" s="30">
        <v>3</v>
      </c>
      <c r="X3" s="49" t="s">
        <v>162</v>
      </c>
      <c r="Y3" s="30" t="s">
        <v>114</v>
      </c>
      <c r="Z3" s="36">
        <f t="shared" ref="Z3" si="1">(W3+U3+R3)/3</f>
        <v>2.3333333333333335</v>
      </c>
      <c r="AA3" s="30">
        <f t="shared" si="0"/>
        <v>3.5</v>
      </c>
      <c r="AB3" s="81" t="s">
        <v>119</v>
      </c>
    </row>
    <row r="4" spans="1:28" ht="76.5" x14ac:dyDescent="0.25">
      <c r="A4" s="113"/>
      <c r="B4" s="40" t="s">
        <v>179</v>
      </c>
      <c r="C4" s="40" t="s">
        <v>96</v>
      </c>
      <c r="D4" s="52" t="s">
        <v>126</v>
      </c>
      <c r="E4" s="29">
        <v>2</v>
      </c>
      <c r="F4" s="48" t="s">
        <v>20</v>
      </c>
      <c r="G4" s="70">
        <v>2</v>
      </c>
      <c r="H4" s="48" t="s">
        <v>147</v>
      </c>
      <c r="I4" s="91" t="s">
        <v>138</v>
      </c>
      <c r="J4" s="29">
        <v>1</v>
      </c>
      <c r="K4" s="42" t="s">
        <v>36</v>
      </c>
      <c r="L4" s="124" t="s">
        <v>138</v>
      </c>
      <c r="M4" s="125"/>
      <c r="N4" s="29">
        <v>3</v>
      </c>
      <c r="O4" s="42" t="s">
        <v>151</v>
      </c>
      <c r="P4" s="29" t="s">
        <v>114</v>
      </c>
      <c r="Q4" s="36">
        <f>(E4+G4+J4+N4)/4</f>
        <v>2</v>
      </c>
      <c r="R4" s="30">
        <v>1</v>
      </c>
      <c r="S4" s="49" t="s">
        <v>154</v>
      </c>
      <c r="T4" s="104" t="s">
        <v>138</v>
      </c>
      <c r="U4" s="30">
        <v>3</v>
      </c>
      <c r="V4" s="49" t="s">
        <v>158</v>
      </c>
      <c r="W4" s="30">
        <v>5</v>
      </c>
      <c r="X4" s="49" t="s">
        <v>163</v>
      </c>
      <c r="Y4" s="30" t="s">
        <v>120</v>
      </c>
      <c r="Z4" s="36">
        <f t="shared" ref="Z4:Z25" si="2">(W4+U4+R4)/3</f>
        <v>3</v>
      </c>
      <c r="AA4" s="30">
        <f t="shared" si="0"/>
        <v>6</v>
      </c>
      <c r="AB4" s="31" t="s">
        <v>120</v>
      </c>
    </row>
    <row r="5" spans="1:28" ht="105" x14ac:dyDescent="0.25">
      <c r="A5" s="114"/>
      <c r="B5" s="103" t="s">
        <v>198</v>
      </c>
      <c r="C5" s="95" t="s">
        <v>206</v>
      </c>
      <c r="D5" s="52" t="s">
        <v>194</v>
      </c>
      <c r="E5" s="29">
        <v>3</v>
      </c>
      <c r="F5" s="48" t="s">
        <v>22</v>
      </c>
      <c r="G5" s="71">
        <v>5</v>
      </c>
      <c r="H5" s="48" t="s">
        <v>196</v>
      </c>
      <c r="I5" s="91" t="s">
        <v>138</v>
      </c>
      <c r="J5" s="29">
        <v>5</v>
      </c>
      <c r="K5" s="42" t="s">
        <v>37</v>
      </c>
      <c r="L5" s="29">
        <v>5</v>
      </c>
      <c r="M5" s="42" t="s">
        <v>149</v>
      </c>
      <c r="N5" s="29">
        <v>3</v>
      </c>
      <c r="O5" s="42" t="s">
        <v>151</v>
      </c>
      <c r="P5" s="29" t="s">
        <v>116</v>
      </c>
      <c r="Q5" s="36">
        <f t="shared" ref="Q5:Q14" si="3">(E5+G5+J5+L5+N5)/5</f>
        <v>4.2</v>
      </c>
      <c r="R5" s="30">
        <v>1</v>
      </c>
      <c r="S5" s="49" t="s">
        <v>154</v>
      </c>
      <c r="T5" s="104" t="s">
        <v>138</v>
      </c>
      <c r="U5" s="30">
        <v>4</v>
      </c>
      <c r="V5" s="49" t="s">
        <v>159</v>
      </c>
      <c r="W5" s="30">
        <v>5</v>
      </c>
      <c r="X5" s="49" t="s">
        <v>163</v>
      </c>
      <c r="Y5" s="30" t="s">
        <v>120</v>
      </c>
      <c r="Z5" s="36">
        <f>(W5+U5+R5)/3</f>
        <v>3.3333333333333335</v>
      </c>
      <c r="AA5" s="30">
        <f t="shared" si="0"/>
        <v>14.000000000000002</v>
      </c>
      <c r="AB5" s="32" t="s">
        <v>121</v>
      </c>
    </row>
    <row r="6" spans="1:28" ht="76.5" x14ac:dyDescent="0.25">
      <c r="A6" s="110" t="s">
        <v>70</v>
      </c>
      <c r="B6" s="40" t="s">
        <v>71</v>
      </c>
      <c r="C6" s="92" t="s">
        <v>145</v>
      </c>
      <c r="D6" s="52" t="s">
        <v>127</v>
      </c>
      <c r="E6" s="29">
        <v>5</v>
      </c>
      <c r="F6" s="48" t="s">
        <v>28</v>
      </c>
      <c r="G6" s="70">
        <v>5</v>
      </c>
      <c r="H6" s="48" t="s">
        <v>196</v>
      </c>
      <c r="I6" s="91" t="s">
        <v>138</v>
      </c>
      <c r="J6" s="29">
        <v>5</v>
      </c>
      <c r="K6" s="42" t="s">
        <v>37</v>
      </c>
      <c r="L6" s="29">
        <v>5</v>
      </c>
      <c r="M6" s="42" t="s">
        <v>149</v>
      </c>
      <c r="N6" s="29">
        <v>3</v>
      </c>
      <c r="O6" s="42" t="s">
        <v>151</v>
      </c>
      <c r="P6" s="29" t="s">
        <v>116</v>
      </c>
      <c r="Q6" s="36">
        <f t="shared" si="3"/>
        <v>4.5999999999999996</v>
      </c>
      <c r="R6" s="30">
        <v>5</v>
      </c>
      <c r="S6" s="49" t="s">
        <v>156</v>
      </c>
      <c r="T6" s="104" t="s">
        <v>138</v>
      </c>
      <c r="U6" s="30">
        <v>1</v>
      </c>
      <c r="V6" s="49" t="s">
        <v>160</v>
      </c>
      <c r="W6" s="30">
        <v>3</v>
      </c>
      <c r="X6" s="49" t="s">
        <v>162</v>
      </c>
      <c r="Y6" s="30" t="s">
        <v>120</v>
      </c>
      <c r="Z6" s="36">
        <f t="shared" si="2"/>
        <v>3</v>
      </c>
      <c r="AA6" s="30">
        <f t="shared" si="0"/>
        <v>13.799999999999999</v>
      </c>
      <c r="AB6" s="32" t="s">
        <v>121</v>
      </c>
    </row>
    <row r="7" spans="1:28" ht="76.5" x14ac:dyDescent="0.25">
      <c r="A7" s="113"/>
      <c r="B7" s="40" t="s">
        <v>72</v>
      </c>
      <c r="C7" s="92" t="s">
        <v>145</v>
      </c>
      <c r="D7" s="52" t="s">
        <v>182</v>
      </c>
      <c r="E7" s="29">
        <v>2</v>
      </c>
      <c r="F7" s="48" t="s">
        <v>20</v>
      </c>
      <c r="G7" s="71">
        <v>5</v>
      </c>
      <c r="H7" s="48" t="s">
        <v>196</v>
      </c>
      <c r="I7" s="91" t="s">
        <v>138</v>
      </c>
      <c r="J7" s="29">
        <v>5</v>
      </c>
      <c r="K7" s="42" t="s">
        <v>37</v>
      </c>
      <c r="L7" s="29">
        <v>1</v>
      </c>
      <c r="M7" s="42" t="s">
        <v>150</v>
      </c>
      <c r="N7" s="29">
        <v>3</v>
      </c>
      <c r="O7" s="42" t="s">
        <v>151</v>
      </c>
      <c r="P7" s="29" t="s">
        <v>113</v>
      </c>
      <c r="Q7" s="36">
        <f t="shared" si="3"/>
        <v>3.2</v>
      </c>
      <c r="R7" s="30">
        <v>2</v>
      </c>
      <c r="S7" s="49" t="s">
        <v>155</v>
      </c>
      <c r="T7" s="104" t="s">
        <v>138</v>
      </c>
      <c r="U7" s="30">
        <v>3</v>
      </c>
      <c r="V7" s="49" t="s">
        <v>158</v>
      </c>
      <c r="W7" s="30">
        <v>3</v>
      </c>
      <c r="X7" s="49" t="s">
        <v>162</v>
      </c>
      <c r="Y7" s="30" t="s">
        <v>120</v>
      </c>
      <c r="Z7" s="36">
        <f t="shared" si="2"/>
        <v>2.6666666666666665</v>
      </c>
      <c r="AA7" s="30">
        <f t="shared" si="0"/>
        <v>8.5333333333333332</v>
      </c>
      <c r="AB7" s="31" t="s">
        <v>120</v>
      </c>
    </row>
    <row r="8" spans="1:28" ht="76.5" x14ac:dyDescent="0.25">
      <c r="A8" s="113"/>
      <c r="B8" s="40" t="s">
        <v>73</v>
      </c>
      <c r="C8" s="40" t="s">
        <v>145</v>
      </c>
      <c r="D8" s="52" t="s">
        <v>146</v>
      </c>
      <c r="E8" s="29">
        <v>2</v>
      </c>
      <c r="F8" s="48" t="s">
        <v>20</v>
      </c>
      <c r="G8" s="71">
        <v>5</v>
      </c>
      <c r="H8" s="48" t="s">
        <v>196</v>
      </c>
      <c r="I8" s="91" t="s">
        <v>138</v>
      </c>
      <c r="J8" s="29">
        <v>5</v>
      </c>
      <c r="K8" s="42" t="s">
        <v>37</v>
      </c>
      <c r="L8" s="29">
        <v>1</v>
      </c>
      <c r="M8" s="42" t="s">
        <v>150</v>
      </c>
      <c r="N8" s="29">
        <v>3</v>
      </c>
      <c r="O8" s="42" t="s">
        <v>151</v>
      </c>
      <c r="P8" s="29" t="s">
        <v>113</v>
      </c>
      <c r="Q8" s="36">
        <f t="shared" si="3"/>
        <v>3.2</v>
      </c>
      <c r="R8" s="30">
        <v>2</v>
      </c>
      <c r="S8" s="49" t="s">
        <v>155</v>
      </c>
      <c r="T8" s="104" t="s">
        <v>138</v>
      </c>
      <c r="U8" s="30">
        <v>1</v>
      </c>
      <c r="V8" s="49" t="s">
        <v>160</v>
      </c>
      <c r="W8" s="30">
        <v>3</v>
      </c>
      <c r="X8" s="49" t="s">
        <v>162</v>
      </c>
      <c r="Y8" s="30" t="s">
        <v>114</v>
      </c>
      <c r="Z8" s="36">
        <f t="shared" si="2"/>
        <v>2</v>
      </c>
      <c r="AA8" s="30">
        <f t="shared" si="0"/>
        <v>6.4</v>
      </c>
      <c r="AB8" s="31" t="s">
        <v>120</v>
      </c>
    </row>
    <row r="9" spans="1:28" ht="76.5" x14ac:dyDescent="0.25">
      <c r="A9" s="113"/>
      <c r="B9" s="40" t="s">
        <v>74</v>
      </c>
      <c r="C9" s="92" t="s">
        <v>145</v>
      </c>
      <c r="D9" s="52" t="s">
        <v>183</v>
      </c>
      <c r="E9" s="29">
        <v>2</v>
      </c>
      <c r="F9" s="48" t="s">
        <v>20</v>
      </c>
      <c r="G9" s="71">
        <v>5</v>
      </c>
      <c r="H9" s="48" t="s">
        <v>196</v>
      </c>
      <c r="I9" s="91" t="s">
        <v>138</v>
      </c>
      <c r="J9" s="29">
        <v>5</v>
      </c>
      <c r="K9" s="42" t="s">
        <v>37</v>
      </c>
      <c r="L9" s="29">
        <v>5</v>
      </c>
      <c r="M9" s="42" t="s">
        <v>149</v>
      </c>
      <c r="N9" s="29">
        <v>3</v>
      </c>
      <c r="O9" s="42" t="s">
        <v>151</v>
      </c>
      <c r="P9" s="29" t="s">
        <v>113</v>
      </c>
      <c r="Q9" s="36">
        <f t="shared" si="3"/>
        <v>4</v>
      </c>
      <c r="R9" s="30">
        <v>1</v>
      </c>
      <c r="S9" s="49" t="s">
        <v>154</v>
      </c>
      <c r="T9" s="104" t="s">
        <v>138</v>
      </c>
      <c r="U9" s="30">
        <v>3</v>
      </c>
      <c r="V9" s="49" t="s">
        <v>158</v>
      </c>
      <c r="W9" s="30">
        <v>4</v>
      </c>
      <c r="X9" s="49" t="s">
        <v>161</v>
      </c>
      <c r="Y9" s="30" t="s">
        <v>120</v>
      </c>
      <c r="Z9" s="36">
        <f t="shared" si="2"/>
        <v>2.6666666666666665</v>
      </c>
      <c r="AA9" s="30">
        <f t="shared" si="0"/>
        <v>10.666666666666666</v>
      </c>
      <c r="AB9" s="32" t="s">
        <v>121</v>
      </c>
    </row>
    <row r="10" spans="1:28" ht="76.5" x14ac:dyDescent="0.25">
      <c r="A10" s="113"/>
      <c r="B10" s="40" t="s">
        <v>75</v>
      </c>
      <c r="C10" s="40" t="s">
        <v>144</v>
      </c>
      <c r="D10" s="52" t="s">
        <v>184</v>
      </c>
      <c r="E10" s="29">
        <v>2</v>
      </c>
      <c r="F10" s="48" t="s">
        <v>20</v>
      </c>
      <c r="G10" s="71">
        <v>5</v>
      </c>
      <c r="H10" s="48" t="s">
        <v>196</v>
      </c>
      <c r="I10" s="91" t="s">
        <v>138</v>
      </c>
      <c r="J10" s="29">
        <v>5</v>
      </c>
      <c r="K10" s="42" t="s">
        <v>37</v>
      </c>
      <c r="L10" s="29">
        <v>1</v>
      </c>
      <c r="M10" s="42" t="s">
        <v>150</v>
      </c>
      <c r="N10" s="29">
        <v>3</v>
      </c>
      <c r="O10" s="42" t="s">
        <v>151</v>
      </c>
      <c r="P10" s="29" t="s">
        <v>113</v>
      </c>
      <c r="Q10" s="36">
        <f t="shared" si="3"/>
        <v>3.2</v>
      </c>
      <c r="R10" s="30">
        <v>2</v>
      </c>
      <c r="S10" s="49" t="s">
        <v>155</v>
      </c>
      <c r="T10" s="104" t="s">
        <v>138</v>
      </c>
      <c r="U10" s="30">
        <v>3</v>
      </c>
      <c r="V10" s="49" t="s">
        <v>158</v>
      </c>
      <c r="W10" s="30">
        <v>3</v>
      </c>
      <c r="X10" s="49" t="s">
        <v>162</v>
      </c>
      <c r="Y10" s="30" t="s">
        <v>120</v>
      </c>
      <c r="Z10" s="36">
        <f t="shared" si="2"/>
        <v>2.6666666666666665</v>
      </c>
      <c r="AA10" s="30">
        <f t="shared" si="0"/>
        <v>8.5333333333333332</v>
      </c>
      <c r="AB10" s="31" t="s">
        <v>120</v>
      </c>
    </row>
    <row r="11" spans="1:28" ht="76.5" x14ac:dyDescent="0.25">
      <c r="A11" s="113"/>
      <c r="B11" s="40" t="s">
        <v>76</v>
      </c>
      <c r="C11" s="40" t="s">
        <v>144</v>
      </c>
      <c r="D11" s="52" t="s">
        <v>185</v>
      </c>
      <c r="E11" s="29">
        <v>4</v>
      </c>
      <c r="F11" s="48" t="s">
        <v>23</v>
      </c>
      <c r="G11" s="71">
        <v>5</v>
      </c>
      <c r="H11" s="48" t="s">
        <v>196</v>
      </c>
      <c r="I11" s="91" t="s">
        <v>138</v>
      </c>
      <c r="J11" s="29">
        <v>5</v>
      </c>
      <c r="K11" s="42" t="s">
        <v>37</v>
      </c>
      <c r="L11" s="29">
        <v>1</v>
      </c>
      <c r="M11" s="42" t="s">
        <v>150</v>
      </c>
      <c r="N11" s="29">
        <v>3</v>
      </c>
      <c r="O11" s="42" t="s">
        <v>151</v>
      </c>
      <c r="P11" s="29" t="s">
        <v>116</v>
      </c>
      <c r="Q11" s="36">
        <f t="shared" si="3"/>
        <v>3.6</v>
      </c>
      <c r="R11" s="30">
        <v>2</v>
      </c>
      <c r="S11" s="49" t="s">
        <v>155</v>
      </c>
      <c r="T11" s="104" t="s">
        <v>138</v>
      </c>
      <c r="U11" s="30">
        <v>3</v>
      </c>
      <c r="V11" s="49" t="s">
        <v>158</v>
      </c>
      <c r="W11" s="30">
        <v>4</v>
      </c>
      <c r="X11" s="49" t="s">
        <v>161</v>
      </c>
      <c r="Y11" s="30" t="s">
        <v>120</v>
      </c>
      <c r="Z11" s="36">
        <f t="shared" si="2"/>
        <v>3</v>
      </c>
      <c r="AA11" s="30">
        <f t="shared" si="0"/>
        <v>10.8</v>
      </c>
      <c r="AB11" s="32" t="s">
        <v>121</v>
      </c>
    </row>
    <row r="12" spans="1:28" ht="76.5" x14ac:dyDescent="0.25">
      <c r="A12" s="113"/>
      <c r="B12" s="40" t="s">
        <v>77</v>
      </c>
      <c r="C12" s="40" t="s">
        <v>145</v>
      </c>
      <c r="D12" s="52" t="s">
        <v>141</v>
      </c>
      <c r="E12" s="29">
        <v>2</v>
      </c>
      <c r="F12" s="48" t="s">
        <v>20</v>
      </c>
      <c r="G12" s="70">
        <v>5</v>
      </c>
      <c r="H12" s="48" t="s">
        <v>196</v>
      </c>
      <c r="I12" s="91" t="s">
        <v>138</v>
      </c>
      <c r="J12" s="29">
        <v>5</v>
      </c>
      <c r="K12" s="42" t="s">
        <v>37</v>
      </c>
      <c r="L12" s="29">
        <v>5</v>
      </c>
      <c r="M12" s="42" t="s">
        <v>149</v>
      </c>
      <c r="N12" s="29">
        <v>3</v>
      </c>
      <c r="O12" s="42" t="s">
        <v>151</v>
      </c>
      <c r="P12" s="29" t="s">
        <v>116</v>
      </c>
      <c r="Q12" s="36">
        <f t="shared" si="3"/>
        <v>4</v>
      </c>
      <c r="R12" s="30">
        <v>2</v>
      </c>
      <c r="S12" s="49" t="s">
        <v>155</v>
      </c>
      <c r="T12" s="104" t="s">
        <v>138</v>
      </c>
      <c r="U12" s="30">
        <v>3</v>
      </c>
      <c r="V12" s="49" t="s">
        <v>158</v>
      </c>
      <c r="W12" s="30">
        <v>3</v>
      </c>
      <c r="X12" s="49" t="s">
        <v>162</v>
      </c>
      <c r="Y12" s="30" t="s">
        <v>120</v>
      </c>
      <c r="Z12" s="36">
        <f t="shared" si="2"/>
        <v>2.6666666666666665</v>
      </c>
      <c r="AA12" s="30">
        <f t="shared" si="0"/>
        <v>10.666666666666666</v>
      </c>
      <c r="AB12" s="32" t="s">
        <v>121</v>
      </c>
    </row>
    <row r="13" spans="1:28" ht="76.5" x14ac:dyDescent="0.25">
      <c r="A13" s="113"/>
      <c r="B13" s="40" t="s">
        <v>78</v>
      </c>
      <c r="C13" s="40" t="s">
        <v>145</v>
      </c>
      <c r="D13" s="52" t="s">
        <v>142</v>
      </c>
      <c r="E13" s="29">
        <v>2</v>
      </c>
      <c r="F13" s="48" t="s">
        <v>20</v>
      </c>
      <c r="G13" s="71">
        <v>5</v>
      </c>
      <c r="H13" s="48" t="s">
        <v>196</v>
      </c>
      <c r="I13" s="91" t="s">
        <v>138</v>
      </c>
      <c r="J13" s="29">
        <v>5</v>
      </c>
      <c r="K13" s="42" t="s">
        <v>37</v>
      </c>
      <c r="L13" s="29">
        <v>5</v>
      </c>
      <c r="M13" s="42" t="s">
        <v>149</v>
      </c>
      <c r="N13" s="29">
        <v>3</v>
      </c>
      <c r="O13" s="42" t="s">
        <v>151</v>
      </c>
      <c r="P13" s="29" t="s">
        <v>116</v>
      </c>
      <c r="Q13" s="36">
        <f t="shared" si="3"/>
        <v>4</v>
      </c>
      <c r="R13" s="30">
        <v>2</v>
      </c>
      <c r="S13" s="49" t="s">
        <v>155</v>
      </c>
      <c r="T13" s="104" t="s">
        <v>138</v>
      </c>
      <c r="U13" s="30">
        <v>3</v>
      </c>
      <c r="V13" s="49" t="s">
        <v>158</v>
      </c>
      <c r="W13" s="30">
        <v>3</v>
      </c>
      <c r="X13" s="49" t="s">
        <v>162</v>
      </c>
      <c r="Y13" s="30" t="s">
        <v>120</v>
      </c>
      <c r="Z13" s="36">
        <f t="shared" si="2"/>
        <v>2.6666666666666665</v>
      </c>
      <c r="AA13" s="30">
        <f t="shared" si="0"/>
        <v>10.666666666666666</v>
      </c>
      <c r="AB13" s="32" t="s">
        <v>121</v>
      </c>
    </row>
    <row r="14" spans="1:28" ht="89.25" x14ac:dyDescent="0.25">
      <c r="A14" s="114"/>
      <c r="B14" s="40" t="s">
        <v>79</v>
      </c>
      <c r="C14" s="40" t="s">
        <v>145</v>
      </c>
      <c r="D14" s="52" t="s">
        <v>186</v>
      </c>
      <c r="E14" s="29">
        <v>4</v>
      </c>
      <c r="F14" s="48" t="s">
        <v>23</v>
      </c>
      <c r="G14" s="70">
        <v>5</v>
      </c>
      <c r="H14" s="48" t="s">
        <v>30</v>
      </c>
      <c r="I14" s="91" t="s">
        <v>138</v>
      </c>
      <c r="J14" s="29">
        <v>3</v>
      </c>
      <c r="K14" s="42" t="s">
        <v>148</v>
      </c>
      <c r="L14" s="29">
        <v>1</v>
      </c>
      <c r="M14" s="42" t="s">
        <v>150</v>
      </c>
      <c r="N14" s="29">
        <v>3</v>
      </c>
      <c r="O14" s="42" t="s">
        <v>151</v>
      </c>
      <c r="P14" s="29" t="s">
        <v>113</v>
      </c>
      <c r="Q14" s="36">
        <f t="shared" si="3"/>
        <v>3.2</v>
      </c>
      <c r="R14" s="30">
        <v>1</v>
      </c>
      <c r="S14" s="49" t="s">
        <v>154</v>
      </c>
      <c r="T14" s="104" t="s">
        <v>138</v>
      </c>
      <c r="U14" s="30">
        <v>3</v>
      </c>
      <c r="V14" s="49" t="s">
        <v>158</v>
      </c>
      <c r="W14" s="30">
        <v>5</v>
      </c>
      <c r="X14" s="49" t="s">
        <v>163</v>
      </c>
      <c r="Y14" s="30" t="s">
        <v>120</v>
      </c>
      <c r="Z14" s="36">
        <f t="shared" si="2"/>
        <v>3</v>
      </c>
      <c r="AA14" s="30">
        <f t="shared" si="0"/>
        <v>9.6000000000000014</v>
      </c>
      <c r="AB14" s="32" t="s">
        <v>121</v>
      </c>
    </row>
    <row r="15" spans="1:28" x14ac:dyDescent="0.25">
      <c r="A15" s="110" t="s">
        <v>80</v>
      </c>
      <c r="B15" s="33" t="s">
        <v>87</v>
      </c>
      <c r="C15" s="33" t="s">
        <v>97</v>
      </c>
      <c r="D15" s="53"/>
      <c r="E15" s="34"/>
      <c r="F15" s="41"/>
      <c r="G15" s="34"/>
      <c r="H15" s="41"/>
      <c r="I15" s="91" t="s">
        <v>138</v>
      </c>
      <c r="J15" s="41"/>
      <c r="K15" s="34"/>
      <c r="L15" s="41"/>
      <c r="M15" s="34"/>
      <c r="N15" s="41"/>
      <c r="O15" s="34"/>
      <c r="P15" s="41"/>
      <c r="Q15" s="34"/>
      <c r="R15" s="41"/>
      <c r="S15" s="34"/>
      <c r="T15" s="41"/>
      <c r="U15" s="34"/>
      <c r="V15" s="41"/>
      <c r="W15" s="34"/>
      <c r="X15" s="41"/>
      <c r="Y15" s="34"/>
      <c r="Z15" s="41"/>
      <c r="AA15" s="34"/>
      <c r="AB15" s="41"/>
    </row>
    <row r="16" spans="1:28" x14ac:dyDescent="0.25">
      <c r="A16" s="114"/>
      <c r="B16" s="33" t="s">
        <v>88</v>
      </c>
      <c r="C16" s="33" t="s">
        <v>97</v>
      </c>
      <c r="D16" s="53"/>
      <c r="E16" s="34"/>
      <c r="F16" s="41"/>
      <c r="G16" s="34"/>
      <c r="H16" s="41"/>
      <c r="I16" s="91" t="s">
        <v>138</v>
      </c>
      <c r="J16" s="41"/>
      <c r="K16" s="34"/>
      <c r="L16" s="41"/>
      <c r="M16" s="34"/>
      <c r="N16" s="41"/>
      <c r="O16" s="34"/>
      <c r="P16" s="41"/>
      <c r="Q16" s="34"/>
      <c r="R16" s="41"/>
      <c r="S16" s="34"/>
      <c r="T16" s="41"/>
      <c r="U16" s="34"/>
      <c r="V16" s="41"/>
      <c r="W16" s="34"/>
      <c r="X16" s="41"/>
      <c r="Y16" s="34"/>
      <c r="Z16" s="41"/>
      <c r="AA16" s="34"/>
      <c r="AB16" s="41"/>
    </row>
    <row r="17" spans="1:28" x14ac:dyDescent="0.25">
      <c r="A17" s="110" t="s">
        <v>81</v>
      </c>
      <c r="B17" s="33" t="s">
        <v>82</v>
      </c>
      <c r="C17" s="33" t="s">
        <v>97</v>
      </c>
      <c r="D17" s="53"/>
      <c r="E17" s="34"/>
      <c r="F17" s="41"/>
      <c r="G17" s="34"/>
      <c r="H17" s="41"/>
      <c r="I17" s="91" t="s">
        <v>138</v>
      </c>
      <c r="J17" s="41"/>
      <c r="K17" s="34"/>
      <c r="L17" s="41"/>
      <c r="M17" s="34"/>
      <c r="N17" s="41"/>
      <c r="O17" s="34"/>
      <c r="P17" s="41"/>
      <c r="Q17" s="34"/>
      <c r="R17" s="41"/>
      <c r="S17" s="34"/>
      <c r="T17" s="41"/>
      <c r="U17" s="34"/>
      <c r="V17" s="41"/>
      <c r="W17" s="34"/>
      <c r="X17" s="41"/>
      <c r="Y17" s="34"/>
      <c r="Z17" s="41"/>
      <c r="AA17" s="34"/>
      <c r="AB17" s="41"/>
    </row>
    <row r="18" spans="1:28" x14ac:dyDescent="0.25">
      <c r="A18" s="113"/>
      <c r="B18" s="33" t="s">
        <v>84</v>
      </c>
      <c r="C18" s="33" t="s">
        <v>97</v>
      </c>
      <c r="D18" s="53"/>
      <c r="E18" s="34"/>
      <c r="F18" s="41"/>
      <c r="G18" s="34"/>
      <c r="H18" s="41"/>
      <c r="I18" s="91" t="s">
        <v>138</v>
      </c>
      <c r="J18" s="41"/>
      <c r="K18" s="34"/>
      <c r="L18" s="41"/>
      <c r="M18" s="34"/>
      <c r="N18" s="41"/>
      <c r="O18" s="34"/>
      <c r="P18" s="41"/>
      <c r="Q18" s="34"/>
      <c r="R18" s="41"/>
      <c r="S18" s="34"/>
      <c r="T18" s="41"/>
      <c r="U18" s="34"/>
      <c r="V18" s="41"/>
      <c r="W18" s="34"/>
      <c r="X18" s="41"/>
      <c r="Y18" s="34"/>
      <c r="Z18" s="41"/>
      <c r="AA18" s="34"/>
      <c r="AB18" s="41"/>
    </row>
    <row r="19" spans="1:28" s="94" customFormat="1" ht="89.25" x14ac:dyDescent="0.25">
      <c r="A19" s="113"/>
      <c r="B19" s="92" t="s">
        <v>83</v>
      </c>
      <c r="C19" s="92" t="s">
        <v>143</v>
      </c>
      <c r="D19" s="93" t="s">
        <v>195</v>
      </c>
      <c r="E19" s="57">
        <v>5</v>
      </c>
      <c r="F19" s="48" t="s">
        <v>28</v>
      </c>
      <c r="G19" s="57">
        <v>5</v>
      </c>
      <c r="H19" s="48" t="s">
        <v>196</v>
      </c>
      <c r="I19" s="91" t="s">
        <v>138</v>
      </c>
      <c r="J19" s="29">
        <v>3</v>
      </c>
      <c r="K19" s="42" t="s">
        <v>148</v>
      </c>
      <c r="L19" s="29">
        <v>5</v>
      </c>
      <c r="M19" s="42" t="s">
        <v>149</v>
      </c>
      <c r="N19" s="29">
        <v>3</v>
      </c>
      <c r="O19" s="42" t="s">
        <v>151</v>
      </c>
      <c r="P19" s="29" t="s">
        <v>116</v>
      </c>
      <c r="Q19" s="36">
        <f>(N19+L19+J19+G19+E19)/5</f>
        <v>4.2</v>
      </c>
      <c r="R19" s="30">
        <v>1</v>
      </c>
      <c r="S19" s="49" t="s">
        <v>154</v>
      </c>
      <c r="T19" s="104" t="s">
        <v>138</v>
      </c>
      <c r="U19" s="30">
        <v>4</v>
      </c>
      <c r="V19" s="49" t="s">
        <v>159</v>
      </c>
      <c r="W19" s="30">
        <v>5</v>
      </c>
      <c r="X19" s="49" t="s">
        <v>163</v>
      </c>
      <c r="Y19" s="30" t="s">
        <v>120</v>
      </c>
      <c r="Z19" s="36">
        <f t="shared" si="2"/>
        <v>3.3333333333333335</v>
      </c>
      <c r="AA19" s="30">
        <f t="shared" ref="AA19:AA27" si="4">Q19*Z19</f>
        <v>14.000000000000002</v>
      </c>
      <c r="AB19" s="32" t="s">
        <v>121</v>
      </c>
    </row>
    <row r="20" spans="1:28" ht="76.5" x14ac:dyDescent="0.25">
      <c r="A20" s="114"/>
      <c r="B20" s="40" t="s">
        <v>85</v>
      </c>
      <c r="C20" s="40" t="s">
        <v>143</v>
      </c>
      <c r="D20" s="52" t="s">
        <v>187</v>
      </c>
      <c r="E20" s="29">
        <v>5</v>
      </c>
      <c r="F20" s="48" t="s">
        <v>28</v>
      </c>
      <c r="G20" s="70">
        <v>5</v>
      </c>
      <c r="H20" s="48" t="s">
        <v>196</v>
      </c>
      <c r="I20" s="82" t="s">
        <v>138</v>
      </c>
      <c r="J20" s="29">
        <v>5</v>
      </c>
      <c r="K20" s="42" t="s">
        <v>37</v>
      </c>
      <c r="L20" s="29">
        <v>5</v>
      </c>
      <c r="M20" s="42" t="s">
        <v>149</v>
      </c>
      <c r="N20" s="29">
        <v>4</v>
      </c>
      <c r="O20" s="42" t="s">
        <v>152</v>
      </c>
      <c r="P20" s="29" t="s">
        <v>124</v>
      </c>
      <c r="Q20" s="36">
        <f>(N20+L20+J20+G20+E20)/5</f>
        <v>4.8</v>
      </c>
      <c r="R20" s="30">
        <v>1</v>
      </c>
      <c r="S20" s="49" t="s">
        <v>154</v>
      </c>
      <c r="T20" s="104" t="s">
        <v>138</v>
      </c>
      <c r="U20" s="30">
        <v>4</v>
      </c>
      <c r="V20" s="49" t="s">
        <v>159</v>
      </c>
      <c r="W20" s="30">
        <v>5</v>
      </c>
      <c r="X20" s="49" t="s">
        <v>163</v>
      </c>
      <c r="Y20" s="30" t="s">
        <v>120</v>
      </c>
      <c r="Z20" s="36">
        <f t="shared" si="2"/>
        <v>3.3333333333333335</v>
      </c>
      <c r="AA20" s="30">
        <f t="shared" si="4"/>
        <v>16</v>
      </c>
      <c r="AB20" s="32" t="s">
        <v>121</v>
      </c>
    </row>
    <row r="21" spans="1:28" ht="114" x14ac:dyDescent="0.25">
      <c r="A21" s="107" t="s">
        <v>89</v>
      </c>
      <c r="B21" s="40" t="s">
        <v>90</v>
      </c>
      <c r="C21" s="40" t="s">
        <v>99</v>
      </c>
      <c r="D21" s="96" t="s">
        <v>199</v>
      </c>
      <c r="E21" s="29">
        <v>2</v>
      </c>
      <c r="F21" s="48" t="s">
        <v>20</v>
      </c>
      <c r="G21" s="70">
        <v>5</v>
      </c>
      <c r="H21" s="48" t="s">
        <v>196</v>
      </c>
      <c r="I21" s="82" t="s">
        <v>138</v>
      </c>
      <c r="J21" s="29">
        <v>3</v>
      </c>
      <c r="K21" s="42" t="s">
        <v>148</v>
      </c>
      <c r="L21" s="29">
        <v>1</v>
      </c>
      <c r="M21" s="42" t="s">
        <v>150</v>
      </c>
      <c r="N21" s="29">
        <v>3</v>
      </c>
      <c r="O21" s="42" t="s">
        <v>151</v>
      </c>
      <c r="P21" s="29" t="s">
        <v>120</v>
      </c>
      <c r="Q21" s="36">
        <f>(N21+L21+J21+G21+E21)/5</f>
        <v>2.8</v>
      </c>
      <c r="R21" s="30">
        <v>4</v>
      </c>
      <c r="S21" s="49" t="s">
        <v>191</v>
      </c>
      <c r="T21" s="104" t="s">
        <v>138</v>
      </c>
      <c r="U21" s="30">
        <v>3</v>
      </c>
      <c r="V21" s="49" t="s">
        <v>158</v>
      </c>
      <c r="W21" s="30">
        <v>1</v>
      </c>
      <c r="X21" s="49" t="s">
        <v>165</v>
      </c>
      <c r="Y21" s="30" t="s">
        <v>120</v>
      </c>
      <c r="Z21" s="36">
        <f t="shared" si="2"/>
        <v>2.6666666666666665</v>
      </c>
      <c r="AA21" s="30">
        <f t="shared" si="4"/>
        <v>7.4666666666666659</v>
      </c>
      <c r="AB21" s="31" t="s">
        <v>120</v>
      </c>
    </row>
    <row r="22" spans="1:28" s="4" customFormat="1" ht="89.25" x14ac:dyDescent="0.25">
      <c r="A22" s="110" t="s">
        <v>106</v>
      </c>
      <c r="B22" s="54" t="s">
        <v>91</v>
      </c>
      <c r="C22" s="54" t="s">
        <v>100</v>
      </c>
      <c r="D22" s="73" t="s">
        <v>189</v>
      </c>
      <c r="E22" s="74">
        <v>4</v>
      </c>
      <c r="F22" s="48" t="s">
        <v>23</v>
      </c>
      <c r="G22" s="75">
        <v>2</v>
      </c>
      <c r="H22" s="48" t="s">
        <v>147</v>
      </c>
      <c r="I22" s="83" t="s">
        <v>138</v>
      </c>
      <c r="J22" s="74">
        <v>3</v>
      </c>
      <c r="K22" s="42" t="s">
        <v>148</v>
      </c>
      <c r="L22" s="115" t="s">
        <v>138</v>
      </c>
      <c r="M22" s="116"/>
      <c r="N22" s="74">
        <v>4</v>
      </c>
      <c r="O22" s="42" t="s">
        <v>152</v>
      </c>
      <c r="P22" s="74" t="s">
        <v>113</v>
      </c>
      <c r="Q22" s="76">
        <f>(N22+J22+G22+E22)/5</f>
        <v>2.6</v>
      </c>
      <c r="R22" s="30">
        <v>4</v>
      </c>
      <c r="S22" s="49" t="s">
        <v>191</v>
      </c>
      <c r="T22" s="105" t="s">
        <v>138</v>
      </c>
      <c r="U22" s="77">
        <v>3</v>
      </c>
      <c r="V22" s="49" t="s">
        <v>158</v>
      </c>
      <c r="W22" s="77">
        <v>1</v>
      </c>
      <c r="X22" s="49" t="s">
        <v>165</v>
      </c>
      <c r="Y22" s="77" t="s">
        <v>114</v>
      </c>
      <c r="Z22" s="76">
        <f t="shared" si="2"/>
        <v>2.6666666666666665</v>
      </c>
      <c r="AA22" s="30">
        <f t="shared" si="4"/>
        <v>6.9333333333333336</v>
      </c>
      <c r="AB22" s="31" t="s">
        <v>120</v>
      </c>
    </row>
    <row r="23" spans="1:28" ht="90" x14ac:dyDescent="0.25">
      <c r="A23" s="113"/>
      <c r="B23" s="40" t="s">
        <v>92</v>
      </c>
      <c r="C23" s="40" t="s">
        <v>101</v>
      </c>
      <c r="D23" s="52" t="s">
        <v>190</v>
      </c>
      <c r="E23" s="29">
        <v>4</v>
      </c>
      <c r="F23" s="48" t="s">
        <v>23</v>
      </c>
      <c r="G23" s="70">
        <v>2</v>
      </c>
      <c r="H23" s="48" t="s">
        <v>147</v>
      </c>
      <c r="I23" s="82" t="s">
        <v>138</v>
      </c>
      <c r="J23" s="29">
        <v>3</v>
      </c>
      <c r="K23" s="42" t="s">
        <v>148</v>
      </c>
      <c r="L23" s="124" t="s">
        <v>138</v>
      </c>
      <c r="M23" s="125"/>
      <c r="N23" s="29">
        <v>4</v>
      </c>
      <c r="O23" s="42" t="s">
        <v>152</v>
      </c>
      <c r="P23" s="29" t="s">
        <v>113</v>
      </c>
      <c r="Q23" s="36">
        <f>(N23+J23+G23+E23)/5</f>
        <v>2.6</v>
      </c>
      <c r="R23" s="30">
        <v>4</v>
      </c>
      <c r="S23" s="49" t="s">
        <v>192</v>
      </c>
      <c r="T23" s="104" t="s">
        <v>138</v>
      </c>
      <c r="U23" s="30">
        <v>3</v>
      </c>
      <c r="V23" s="49" t="s">
        <v>158</v>
      </c>
      <c r="W23" s="30">
        <v>1</v>
      </c>
      <c r="X23" s="49" t="s">
        <v>165</v>
      </c>
      <c r="Y23" s="30" t="s">
        <v>120</v>
      </c>
      <c r="Z23" s="36">
        <f t="shared" si="2"/>
        <v>2.6666666666666665</v>
      </c>
      <c r="AA23" s="30">
        <f t="shared" si="4"/>
        <v>6.9333333333333336</v>
      </c>
      <c r="AB23" s="31" t="s">
        <v>120</v>
      </c>
    </row>
    <row r="24" spans="1:28" ht="89.25" x14ac:dyDescent="0.25">
      <c r="A24" s="114"/>
      <c r="B24" s="40" t="s">
        <v>93</v>
      </c>
      <c r="C24" s="40" t="s">
        <v>100</v>
      </c>
      <c r="D24" s="52" t="s">
        <v>139</v>
      </c>
      <c r="E24" s="29">
        <v>4</v>
      </c>
      <c r="F24" s="48" t="s">
        <v>23</v>
      </c>
      <c r="G24" s="70">
        <v>2</v>
      </c>
      <c r="H24" s="48" t="s">
        <v>147</v>
      </c>
      <c r="I24" s="82" t="s">
        <v>138</v>
      </c>
      <c r="J24" s="29">
        <v>3</v>
      </c>
      <c r="K24" s="42" t="s">
        <v>148</v>
      </c>
      <c r="L24" s="29">
        <v>5</v>
      </c>
      <c r="M24" s="42" t="s">
        <v>149</v>
      </c>
      <c r="N24" s="29">
        <v>4</v>
      </c>
      <c r="O24" s="42" t="s">
        <v>152</v>
      </c>
      <c r="P24" s="29" t="s">
        <v>116</v>
      </c>
      <c r="Q24" s="36">
        <f>(N24+L24+J24+G24+E24)/5</f>
        <v>3.6</v>
      </c>
      <c r="R24" s="30">
        <v>1</v>
      </c>
      <c r="S24" s="49" t="s">
        <v>154</v>
      </c>
      <c r="T24" s="104" t="s">
        <v>138</v>
      </c>
      <c r="U24" s="30">
        <v>3</v>
      </c>
      <c r="V24" s="49" t="s">
        <v>158</v>
      </c>
      <c r="W24" s="30">
        <v>2</v>
      </c>
      <c r="X24" s="49" t="s">
        <v>164</v>
      </c>
      <c r="Y24" s="30" t="s">
        <v>119</v>
      </c>
      <c r="Z24" s="36">
        <f t="shared" si="2"/>
        <v>2</v>
      </c>
      <c r="AA24" s="30">
        <f t="shared" si="4"/>
        <v>7.2</v>
      </c>
      <c r="AB24" s="31" t="s">
        <v>120</v>
      </c>
    </row>
    <row r="25" spans="1:28" ht="89.25" x14ac:dyDescent="0.25">
      <c r="A25" s="110" t="s">
        <v>105</v>
      </c>
      <c r="B25" s="40" t="s">
        <v>94</v>
      </c>
      <c r="C25" s="40" t="s">
        <v>102</v>
      </c>
      <c r="D25" s="52" t="s">
        <v>140</v>
      </c>
      <c r="E25" s="29">
        <v>2</v>
      </c>
      <c r="F25" s="48" t="s">
        <v>20</v>
      </c>
      <c r="G25" s="70">
        <v>5</v>
      </c>
      <c r="H25" s="48" t="s">
        <v>30</v>
      </c>
      <c r="I25" s="82" t="s">
        <v>138</v>
      </c>
      <c r="J25" s="29">
        <v>3</v>
      </c>
      <c r="K25" s="42" t="s">
        <v>148</v>
      </c>
      <c r="L25" s="29">
        <v>5</v>
      </c>
      <c r="M25" s="42" t="s">
        <v>149</v>
      </c>
      <c r="N25" s="29">
        <v>2</v>
      </c>
      <c r="O25" s="42" t="s">
        <v>153</v>
      </c>
      <c r="P25" s="29" t="s">
        <v>113</v>
      </c>
      <c r="Q25" s="36">
        <f>(N25+L25+J25+G25+E25)/5</f>
        <v>3.4</v>
      </c>
      <c r="R25" s="30">
        <v>3</v>
      </c>
      <c r="S25" s="49" t="s">
        <v>157</v>
      </c>
      <c r="T25" s="104" t="s">
        <v>138</v>
      </c>
      <c r="U25" s="30">
        <v>3</v>
      </c>
      <c r="V25" s="49" t="s">
        <v>158</v>
      </c>
      <c r="W25" s="30">
        <v>1</v>
      </c>
      <c r="X25" s="49" t="s">
        <v>165</v>
      </c>
      <c r="Y25" s="30" t="s">
        <v>119</v>
      </c>
      <c r="Z25" s="36">
        <f t="shared" si="2"/>
        <v>2.3333333333333335</v>
      </c>
      <c r="AA25" s="30">
        <f t="shared" si="4"/>
        <v>7.9333333333333336</v>
      </c>
      <c r="AB25" s="31" t="s">
        <v>120</v>
      </c>
    </row>
    <row r="26" spans="1:28" ht="89.25" x14ac:dyDescent="0.25">
      <c r="A26" s="111"/>
      <c r="B26" s="40" t="s">
        <v>103</v>
      </c>
      <c r="C26" s="40" t="s">
        <v>104</v>
      </c>
      <c r="D26" s="52" t="s">
        <v>193</v>
      </c>
      <c r="E26" s="29">
        <v>1</v>
      </c>
      <c r="F26" s="54" t="s">
        <v>21</v>
      </c>
      <c r="G26" s="70">
        <v>5</v>
      </c>
      <c r="H26" s="48" t="s">
        <v>196</v>
      </c>
      <c r="I26" s="82" t="s">
        <v>138</v>
      </c>
      <c r="J26" s="29">
        <v>3</v>
      </c>
      <c r="K26" s="42" t="s">
        <v>148</v>
      </c>
      <c r="L26" s="29">
        <v>5</v>
      </c>
      <c r="M26" s="42" t="s">
        <v>149</v>
      </c>
      <c r="N26" s="29">
        <v>3</v>
      </c>
      <c r="O26" s="42" t="s">
        <v>151</v>
      </c>
      <c r="P26" s="29" t="s">
        <v>120</v>
      </c>
      <c r="Q26" s="36">
        <f>(N26+L26+J26+G26+E26)/5</f>
        <v>3.4</v>
      </c>
      <c r="R26" s="30">
        <v>1</v>
      </c>
      <c r="S26" s="49" t="s">
        <v>154</v>
      </c>
      <c r="T26" s="104" t="s">
        <v>138</v>
      </c>
      <c r="U26" s="30">
        <v>3</v>
      </c>
      <c r="V26" s="49" t="s">
        <v>158</v>
      </c>
      <c r="W26" s="30">
        <v>2</v>
      </c>
      <c r="X26" s="49" t="s">
        <v>164</v>
      </c>
      <c r="Y26" s="30" t="s">
        <v>114</v>
      </c>
      <c r="Z26" s="36">
        <f>(W26+U26+R26)/3</f>
        <v>2</v>
      </c>
      <c r="AA26" s="30">
        <f t="shared" si="4"/>
        <v>6.8</v>
      </c>
      <c r="AB26" s="31" t="s">
        <v>120</v>
      </c>
    </row>
    <row r="27" spans="1:28" ht="89.25" x14ac:dyDescent="0.25">
      <c r="A27" s="112"/>
      <c r="B27" s="40" t="s">
        <v>86</v>
      </c>
      <c r="C27" s="40" t="s">
        <v>98</v>
      </c>
      <c r="D27" s="52" t="s">
        <v>188</v>
      </c>
      <c r="E27" s="29">
        <v>4</v>
      </c>
      <c r="F27" s="48" t="s">
        <v>23</v>
      </c>
      <c r="G27" s="70">
        <v>5</v>
      </c>
      <c r="H27" s="48" t="s">
        <v>196</v>
      </c>
      <c r="I27" s="82" t="s">
        <v>138</v>
      </c>
      <c r="J27" s="29">
        <v>3</v>
      </c>
      <c r="K27" s="42" t="s">
        <v>148</v>
      </c>
      <c r="L27" s="29">
        <v>5</v>
      </c>
      <c r="M27" s="42" t="s">
        <v>149</v>
      </c>
      <c r="N27" s="29">
        <v>4</v>
      </c>
      <c r="O27" s="42" t="s">
        <v>152</v>
      </c>
      <c r="P27" s="29" t="s">
        <v>116</v>
      </c>
      <c r="Q27" s="36">
        <f>(N27+L27+J27+G27+E27)/5</f>
        <v>4.2</v>
      </c>
      <c r="R27" s="30">
        <v>1</v>
      </c>
      <c r="S27" s="49" t="s">
        <v>154</v>
      </c>
      <c r="T27" s="104" t="s">
        <v>138</v>
      </c>
      <c r="U27" s="30">
        <v>1</v>
      </c>
      <c r="V27" s="49" t="s">
        <v>160</v>
      </c>
      <c r="W27" s="30">
        <v>2</v>
      </c>
      <c r="X27" s="49" t="s">
        <v>164</v>
      </c>
      <c r="Y27" s="30" t="s">
        <v>114</v>
      </c>
      <c r="Z27" s="36">
        <f>(W27+U27+R27)/3</f>
        <v>1.3333333333333333</v>
      </c>
      <c r="AA27" s="30">
        <f t="shared" si="4"/>
        <v>5.6</v>
      </c>
      <c r="AB27" s="31" t="s">
        <v>120</v>
      </c>
    </row>
    <row r="28" spans="1:28" ht="30" x14ac:dyDescent="0.25">
      <c r="A28" s="122" t="s">
        <v>204</v>
      </c>
      <c r="B28" s="67" t="s">
        <v>201</v>
      </c>
      <c r="C28" s="67" t="s">
        <v>203</v>
      </c>
      <c r="D28" s="58"/>
      <c r="E28" s="59"/>
      <c r="F28" s="102"/>
      <c r="G28" s="61"/>
      <c r="H28" s="102"/>
      <c r="I28" s="61"/>
      <c r="J28" s="59"/>
      <c r="K28" s="60"/>
      <c r="L28" s="59"/>
      <c r="M28" s="60"/>
      <c r="N28" s="59"/>
      <c r="O28" s="60"/>
      <c r="P28" s="59"/>
      <c r="Q28" s="62"/>
      <c r="R28" s="62"/>
      <c r="S28" s="63"/>
      <c r="T28" s="62"/>
      <c r="U28" s="62"/>
      <c r="V28" s="63"/>
      <c r="W28" s="62"/>
      <c r="X28" s="63"/>
      <c r="Y28" s="62"/>
      <c r="Z28" s="62"/>
      <c r="AA28" s="62"/>
      <c r="AB28" s="64"/>
    </row>
    <row r="29" spans="1:28" ht="30" x14ac:dyDescent="0.25">
      <c r="A29" s="123"/>
      <c r="B29" s="67" t="s">
        <v>202</v>
      </c>
      <c r="C29" s="67" t="s">
        <v>203</v>
      </c>
      <c r="D29" s="58"/>
      <c r="E29" s="59"/>
      <c r="F29" s="102"/>
      <c r="G29" s="61"/>
      <c r="H29" s="102"/>
      <c r="I29" s="61"/>
      <c r="J29" s="59"/>
      <c r="K29" s="60"/>
      <c r="L29" s="59"/>
      <c r="M29" s="60"/>
      <c r="N29" s="59"/>
      <c r="O29" s="60"/>
      <c r="P29" s="59"/>
      <c r="Q29" s="62"/>
      <c r="R29" s="62"/>
      <c r="S29" s="63"/>
      <c r="T29" s="62"/>
      <c r="U29" s="62"/>
      <c r="V29" s="63"/>
      <c r="W29" s="62"/>
      <c r="X29" s="63"/>
      <c r="Y29" s="62"/>
      <c r="Z29" s="62"/>
      <c r="AA29" s="62"/>
      <c r="AB29" s="64"/>
    </row>
    <row r="30" spans="1:28" ht="45" x14ac:dyDescent="0.25">
      <c r="A30" s="122" t="s">
        <v>174</v>
      </c>
      <c r="B30" s="67" t="s">
        <v>107</v>
      </c>
      <c r="C30" s="67" t="s">
        <v>99</v>
      </c>
      <c r="D30" s="58"/>
      <c r="E30" s="59"/>
      <c r="F30" s="60"/>
      <c r="G30" s="61"/>
      <c r="H30" s="60"/>
      <c r="I30" s="61"/>
      <c r="J30" s="59"/>
      <c r="K30" s="60"/>
      <c r="L30" s="59"/>
      <c r="M30" s="60"/>
      <c r="N30" s="59"/>
      <c r="O30" s="60"/>
      <c r="P30" s="59"/>
      <c r="Q30" s="62"/>
      <c r="R30" s="62"/>
      <c r="S30" s="63"/>
      <c r="T30" s="62"/>
      <c r="U30" s="62"/>
      <c r="V30" s="63"/>
      <c r="W30" s="62"/>
      <c r="X30" s="63"/>
      <c r="Y30" s="62"/>
      <c r="Z30" s="62"/>
      <c r="AA30" s="62"/>
      <c r="AB30" s="64"/>
    </row>
    <row r="31" spans="1:28" ht="45" x14ac:dyDescent="0.25">
      <c r="A31" s="123"/>
      <c r="B31" s="67" t="s">
        <v>108</v>
      </c>
      <c r="C31" s="67" t="s">
        <v>99</v>
      </c>
      <c r="D31" s="58"/>
      <c r="E31" s="59"/>
      <c r="F31" s="60"/>
      <c r="G31" s="61"/>
      <c r="H31" s="60"/>
      <c r="I31" s="61"/>
      <c r="J31" s="59"/>
      <c r="K31" s="60"/>
      <c r="L31" s="59"/>
      <c r="M31" s="60"/>
      <c r="N31" s="59"/>
      <c r="O31" s="60"/>
      <c r="P31" s="59"/>
      <c r="Q31" s="62"/>
      <c r="R31" s="62"/>
      <c r="S31" s="63"/>
      <c r="T31" s="62"/>
      <c r="U31" s="62"/>
      <c r="V31" s="63"/>
      <c r="W31" s="62"/>
      <c r="X31" s="63"/>
      <c r="Y31" s="62"/>
      <c r="Z31" s="62"/>
      <c r="AA31" s="62"/>
      <c r="AB31" s="64"/>
    </row>
    <row r="32" spans="1:28" x14ac:dyDescent="0.25">
      <c r="A32" s="109" t="s">
        <v>175</v>
      </c>
    </row>
  </sheetData>
  <mergeCells count="23">
    <mergeCell ref="Y1:Z1"/>
    <mergeCell ref="A30:A31"/>
    <mergeCell ref="A2:A5"/>
    <mergeCell ref="A6:A14"/>
    <mergeCell ref="A15:A16"/>
    <mergeCell ref="A22:A24"/>
    <mergeCell ref="E1:F1"/>
    <mergeCell ref="G1:H1"/>
    <mergeCell ref="J1:K1"/>
    <mergeCell ref="L1:M1"/>
    <mergeCell ref="L2:M2"/>
    <mergeCell ref="U1:V1"/>
    <mergeCell ref="W1:X1"/>
    <mergeCell ref="L4:M4"/>
    <mergeCell ref="A28:A29"/>
    <mergeCell ref="L23:M23"/>
    <mergeCell ref="A25:A27"/>
    <mergeCell ref="A17:A20"/>
    <mergeCell ref="L22:M22"/>
    <mergeCell ref="N1:O1"/>
    <mergeCell ref="R1:S1"/>
    <mergeCell ref="L3:M3"/>
    <mergeCell ref="P1:Q1"/>
  </mergeCells>
  <pageMargins left="0.43307086614173229" right="0.35433070866141736" top="0.85" bottom="0.59" header="0.31496062992125984" footer="0.31496062992125984"/>
  <pageSetup paperSize="66" scale="75" fitToHeight="6" orientation="landscape" r:id="rId1"/>
  <headerFooter>
    <oddHeader>&amp;L&amp;"-,Grassetto"&amp;14Valutazione del rischio corruzione&amp;R&amp;D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
  <sheetViews>
    <sheetView workbookViewId="0">
      <selection sqref="A1:XFD26"/>
    </sheetView>
  </sheetViews>
  <sheetFormatPr defaultRowHeight="15" x14ac:dyDescent="0.25"/>
  <cols>
    <col min="1" max="1" width="41.85546875" style="24" customWidth="1"/>
    <col min="2" max="2" width="21.5703125" style="25" customWidth="1"/>
    <col min="3" max="3" width="25" style="25" customWidth="1"/>
    <col min="4" max="4" width="31.85546875" style="25" customWidth="1"/>
    <col min="5" max="5" width="12.140625" style="26" hidden="1" customWidth="1"/>
    <col min="6" max="6" width="22" style="43" hidden="1" customWidth="1"/>
    <col min="7" max="7" width="12.140625" style="26" hidden="1" customWidth="1"/>
    <col min="8" max="8" width="20.5703125" style="43" hidden="1" customWidth="1"/>
    <col min="9" max="10" width="12.140625" style="26" hidden="1" customWidth="1"/>
    <col min="11" max="11" width="26.140625" style="43" hidden="1" customWidth="1"/>
    <col min="12" max="12" width="14" style="26" hidden="1" customWidth="1"/>
    <col min="13" max="13" width="14" style="43" hidden="1" customWidth="1"/>
    <col min="14" max="14" width="14" style="26" hidden="1" customWidth="1"/>
    <col min="15" max="15" width="16.5703125" style="43" hidden="1" customWidth="1"/>
    <col min="16" max="16" width="14" style="26" hidden="1" customWidth="1"/>
    <col min="17" max="17" width="11.5703125" style="35" hidden="1" customWidth="1"/>
    <col min="18" max="18" width="10.140625" style="27" hidden="1" customWidth="1"/>
    <col min="19" max="19" width="20.85546875" style="50" hidden="1" customWidth="1"/>
    <col min="20" max="21" width="13.5703125" style="27" hidden="1" customWidth="1"/>
    <col min="22" max="22" width="18.85546875" style="50" hidden="1" customWidth="1"/>
    <col min="23" max="23" width="13.5703125" style="27" hidden="1" customWidth="1"/>
    <col min="24" max="24" width="16.5703125" style="50" hidden="1" customWidth="1"/>
    <col min="25" max="25" width="13.5703125" style="27" hidden="1" customWidth="1"/>
    <col min="26" max="26" width="13.42578125" style="35" hidden="1" customWidth="1"/>
    <col min="27" max="27" width="15.7109375" style="27" customWidth="1"/>
    <col min="28" max="28" width="18.140625" style="28" customWidth="1"/>
    <col min="29" max="16384" width="9.140625" style="25"/>
  </cols>
  <sheetData>
    <row r="1" spans="1:28" s="24" customFormat="1" ht="30" customHeight="1" x14ac:dyDescent="0.25">
      <c r="A1" s="37" t="s">
        <v>66</v>
      </c>
      <c r="B1" s="37" t="s">
        <v>109</v>
      </c>
      <c r="C1" s="37" t="s">
        <v>200</v>
      </c>
      <c r="D1" s="51" t="s">
        <v>181</v>
      </c>
      <c r="E1" s="88" t="s">
        <v>128</v>
      </c>
      <c r="F1" s="89"/>
      <c r="G1" s="88" t="s">
        <v>129</v>
      </c>
      <c r="H1" s="89"/>
      <c r="I1" s="89" t="s">
        <v>130</v>
      </c>
      <c r="J1" s="88" t="s">
        <v>131</v>
      </c>
      <c r="K1" s="89"/>
      <c r="L1" s="88" t="s">
        <v>132</v>
      </c>
      <c r="M1" s="89"/>
      <c r="N1" s="88" t="s">
        <v>137</v>
      </c>
      <c r="O1" s="89"/>
      <c r="P1" s="84" t="s">
        <v>110</v>
      </c>
      <c r="Q1" s="85"/>
      <c r="R1" s="84" t="s">
        <v>133</v>
      </c>
      <c r="S1" s="85"/>
      <c r="T1" s="38" t="s">
        <v>134</v>
      </c>
      <c r="U1" s="84" t="s">
        <v>135</v>
      </c>
      <c r="V1" s="85"/>
      <c r="W1" s="84" t="s">
        <v>136</v>
      </c>
      <c r="X1" s="85"/>
      <c r="Y1" s="84" t="s">
        <v>111</v>
      </c>
      <c r="Z1" s="85"/>
      <c r="AA1" s="38" t="s">
        <v>112</v>
      </c>
      <c r="AB1" s="39" t="s">
        <v>67</v>
      </c>
    </row>
    <row r="2" spans="1:28" ht="63.75" x14ac:dyDescent="0.25">
      <c r="A2" s="87" t="s">
        <v>81</v>
      </c>
      <c r="B2" s="40" t="s">
        <v>85</v>
      </c>
      <c r="C2" s="40" t="s">
        <v>143</v>
      </c>
      <c r="D2" s="52" t="s">
        <v>187</v>
      </c>
      <c r="E2" s="29">
        <v>5</v>
      </c>
      <c r="F2" s="48" t="s">
        <v>28</v>
      </c>
      <c r="G2" s="72">
        <v>5</v>
      </c>
      <c r="H2" s="48" t="s">
        <v>196</v>
      </c>
      <c r="I2" s="90" t="s">
        <v>138</v>
      </c>
      <c r="J2" s="29">
        <v>5</v>
      </c>
      <c r="K2" s="42" t="s">
        <v>37</v>
      </c>
      <c r="L2" s="98">
        <v>5</v>
      </c>
      <c r="M2" s="79" t="s">
        <v>149</v>
      </c>
      <c r="N2" s="29">
        <v>4</v>
      </c>
      <c r="O2" s="42" t="s">
        <v>152</v>
      </c>
      <c r="P2" s="29" t="s">
        <v>124</v>
      </c>
      <c r="Q2" s="36">
        <f>(N2+L2+J2+G2+E2)/5</f>
        <v>4.8</v>
      </c>
      <c r="R2" s="30">
        <v>1</v>
      </c>
      <c r="S2" s="49" t="s">
        <v>154</v>
      </c>
      <c r="T2" s="30" t="s">
        <v>138</v>
      </c>
      <c r="U2" s="30">
        <v>4</v>
      </c>
      <c r="V2" s="49" t="s">
        <v>159</v>
      </c>
      <c r="W2" s="30">
        <v>5</v>
      </c>
      <c r="X2" s="49" t="s">
        <v>163</v>
      </c>
      <c r="Y2" s="30" t="s">
        <v>120</v>
      </c>
      <c r="Z2" s="36">
        <f t="shared" ref="Z2:Z23" si="0">(W2+U2+R2)/3</f>
        <v>3.3333333333333335</v>
      </c>
      <c r="AA2" s="30">
        <f t="shared" ref="AA2:AA23" si="1">Q2*Z2</f>
        <v>16</v>
      </c>
      <c r="AB2" s="32" t="s">
        <v>121</v>
      </c>
    </row>
    <row r="3" spans="1:28" ht="105" x14ac:dyDescent="0.25">
      <c r="A3" s="87" t="s">
        <v>68</v>
      </c>
      <c r="B3" s="103" t="s">
        <v>198</v>
      </c>
      <c r="C3" s="95" t="s">
        <v>205</v>
      </c>
      <c r="D3" s="40" t="s">
        <v>194</v>
      </c>
      <c r="E3" s="29">
        <v>3</v>
      </c>
      <c r="F3" s="48" t="s">
        <v>22</v>
      </c>
      <c r="G3" s="29">
        <v>5</v>
      </c>
      <c r="H3" s="48" t="s">
        <v>196</v>
      </c>
      <c r="I3" s="91" t="s">
        <v>138</v>
      </c>
      <c r="J3" s="29">
        <v>5</v>
      </c>
      <c r="K3" s="42" t="s">
        <v>37</v>
      </c>
      <c r="L3" s="29">
        <v>5</v>
      </c>
      <c r="M3" s="42" t="s">
        <v>149</v>
      </c>
      <c r="N3" s="29">
        <v>3</v>
      </c>
      <c r="O3" s="42" t="s">
        <v>151</v>
      </c>
      <c r="P3" s="29" t="s">
        <v>116</v>
      </c>
      <c r="Q3" s="36">
        <f>(E3+G3+J3+L3+N3)/5</f>
        <v>4.2</v>
      </c>
      <c r="R3" s="30">
        <v>1</v>
      </c>
      <c r="S3" s="49" t="s">
        <v>154</v>
      </c>
      <c r="T3" s="30" t="s">
        <v>138</v>
      </c>
      <c r="U3" s="30">
        <v>4</v>
      </c>
      <c r="V3" s="49" t="s">
        <v>159</v>
      </c>
      <c r="W3" s="30">
        <v>5</v>
      </c>
      <c r="X3" s="49" t="s">
        <v>163</v>
      </c>
      <c r="Y3" s="30" t="s">
        <v>120</v>
      </c>
      <c r="Z3" s="36">
        <f t="shared" si="0"/>
        <v>3.3333333333333335</v>
      </c>
      <c r="AA3" s="30">
        <f t="shared" si="1"/>
        <v>14.000000000000002</v>
      </c>
      <c r="AB3" s="32" t="s">
        <v>121</v>
      </c>
    </row>
    <row r="4" spans="1:28" ht="63.75" x14ac:dyDescent="0.25">
      <c r="A4" s="87" t="s">
        <v>81</v>
      </c>
      <c r="B4" s="92" t="s">
        <v>83</v>
      </c>
      <c r="C4" s="92" t="s">
        <v>143</v>
      </c>
      <c r="D4" s="93" t="s">
        <v>195</v>
      </c>
      <c r="E4" s="57">
        <v>5</v>
      </c>
      <c r="F4" s="48" t="s">
        <v>28</v>
      </c>
      <c r="G4" s="97">
        <v>5</v>
      </c>
      <c r="H4" s="48" t="s">
        <v>196</v>
      </c>
      <c r="I4" s="91" t="s">
        <v>138</v>
      </c>
      <c r="J4" s="29">
        <v>3</v>
      </c>
      <c r="K4" s="42" t="s">
        <v>148</v>
      </c>
      <c r="L4" s="98">
        <v>5</v>
      </c>
      <c r="M4" s="79" t="s">
        <v>149</v>
      </c>
      <c r="N4" s="29">
        <v>3</v>
      </c>
      <c r="O4" s="42" t="s">
        <v>151</v>
      </c>
      <c r="P4" s="29" t="s">
        <v>116</v>
      </c>
      <c r="Q4" s="36">
        <f>(N4+L4+J4+G4+E4)/5</f>
        <v>4.2</v>
      </c>
      <c r="R4" s="30">
        <v>1</v>
      </c>
      <c r="S4" s="49" t="s">
        <v>154</v>
      </c>
      <c r="T4" s="30" t="s">
        <v>138</v>
      </c>
      <c r="U4" s="30">
        <v>4</v>
      </c>
      <c r="V4" s="49" t="s">
        <v>159</v>
      </c>
      <c r="W4" s="30">
        <v>5</v>
      </c>
      <c r="X4" s="49" t="s">
        <v>163</v>
      </c>
      <c r="Y4" s="30" t="s">
        <v>120</v>
      </c>
      <c r="Z4" s="36">
        <f t="shared" si="0"/>
        <v>3.3333333333333335</v>
      </c>
      <c r="AA4" s="30">
        <f t="shared" si="1"/>
        <v>14.000000000000002</v>
      </c>
      <c r="AB4" s="32" t="s">
        <v>121</v>
      </c>
    </row>
    <row r="5" spans="1:28" ht="63.75" x14ac:dyDescent="0.25">
      <c r="A5" s="87" t="s">
        <v>70</v>
      </c>
      <c r="B5" s="40" t="s">
        <v>71</v>
      </c>
      <c r="C5" s="92" t="s">
        <v>145</v>
      </c>
      <c r="D5" s="52" t="s">
        <v>127</v>
      </c>
      <c r="E5" s="29">
        <v>5</v>
      </c>
      <c r="F5" s="48" t="s">
        <v>28</v>
      </c>
      <c r="G5" s="72">
        <v>5</v>
      </c>
      <c r="H5" s="48" t="s">
        <v>196</v>
      </c>
      <c r="I5" s="91" t="s">
        <v>138</v>
      </c>
      <c r="J5" s="29">
        <v>5</v>
      </c>
      <c r="K5" s="42" t="s">
        <v>37</v>
      </c>
      <c r="L5" s="29">
        <v>5</v>
      </c>
      <c r="M5" s="42" t="s">
        <v>149</v>
      </c>
      <c r="N5" s="29">
        <v>3</v>
      </c>
      <c r="O5" s="42" t="s">
        <v>151</v>
      </c>
      <c r="P5" s="29" t="s">
        <v>116</v>
      </c>
      <c r="Q5" s="36">
        <f t="shared" ref="Q5:Q12" si="2">(E5+G5+J5+L5+N5)/5</f>
        <v>4.5999999999999996</v>
      </c>
      <c r="R5" s="30">
        <v>5</v>
      </c>
      <c r="S5" s="49" t="s">
        <v>156</v>
      </c>
      <c r="T5" s="30" t="s">
        <v>138</v>
      </c>
      <c r="U5" s="30">
        <v>1</v>
      </c>
      <c r="V5" s="49" t="s">
        <v>160</v>
      </c>
      <c r="W5" s="30">
        <v>3</v>
      </c>
      <c r="X5" s="49" t="s">
        <v>162</v>
      </c>
      <c r="Y5" s="30" t="s">
        <v>120</v>
      </c>
      <c r="Z5" s="36">
        <f t="shared" si="0"/>
        <v>3</v>
      </c>
      <c r="AA5" s="30">
        <f t="shared" si="1"/>
        <v>13.799999999999999</v>
      </c>
      <c r="AB5" s="32" t="s">
        <v>121</v>
      </c>
    </row>
    <row r="6" spans="1:28" ht="63.75" x14ac:dyDescent="0.25">
      <c r="A6" s="87" t="s">
        <v>70</v>
      </c>
      <c r="B6" s="40" t="s">
        <v>76</v>
      </c>
      <c r="C6" s="40" t="s">
        <v>144</v>
      </c>
      <c r="D6" s="52" t="s">
        <v>185</v>
      </c>
      <c r="E6" s="29">
        <v>4</v>
      </c>
      <c r="F6" s="48" t="s">
        <v>23</v>
      </c>
      <c r="G6" s="72">
        <v>5</v>
      </c>
      <c r="H6" s="48" t="s">
        <v>196</v>
      </c>
      <c r="I6" s="91" t="s">
        <v>138</v>
      </c>
      <c r="J6" s="29">
        <v>5</v>
      </c>
      <c r="K6" s="42" t="s">
        <v>37</v>
      </c>
      <c r="L6" s="29">
        <v>1</v>
      </c>
      <c r="M6" s="42" t="s">
        <v>150</v>
      </c>
      <c r="N6" s="29">
        <v>3</v>
      </c>
      <c r="O6" s="42" t="s">
        <v>151</v>
      </c>
      <c r="P6" s="29" t="s">
        <v>116</v>
      </c>
      <c r="Q6" s="36">
        <f t="shared" si="2"/>
        <v>3.6</v>
      </c>
      <c r="R6" s="30">
        <v>2</v>
      </c>
      <c r="S6" s="49" t="s">
        <v>155</v>
      </c>
      <c r="T6" s="30" t="s">
        <v>138</v>
      </c>
      <c r="U6" s="30">
        <v>3</v>
      </c>
      <c r="V6" s="49" t="s">
        <v>158</v>
      </c>
      <c r="W6" s="30">
        <v>4</v>
      </c>
      <c r="X6" s="49" t="s">
        <v>161</v>
      </c>
      <c r="Y6" s="30" t="s">
        <v>120</v>
      </c>
      <c r="Z6" s="36">
        <f t="shared" si="0"/>
        <v>3</v>
      </c>
      <c r="AA6" s="30">
        <f t="shared" si="1"/>
        <v>10.8</v>
      </c>
      <c r="AB6" s="32" t="s">
        <v>121</v>
      </c>
    </row>
    <row r="7" spans="1:28" ht="63.75" x14ac:dyDescent="0.25">
      <c r="A7" s="87" t="s">
        <v>70</v>
      </c>
      <c r="B7" s="40" t="s">
        <v>74</v>
      </c>
      <c r="C7" s="92" t="s">
        <v>145</v>
      </c>
      <c r="D7" s="52" t="s">
        <v>183</v>
      </c>
      <c r="E7" s="29">
        <v>2</v>
      </c>
      <c r="F7" s="48" t="s">
        <v>20</v>
      </c>
      <c r="G7" s="72">
        <v>5</v>
      </c>
      <c r="H7" s="48" t="s">
        <v>196</v>
      </c>
      <c r="I7" s="91" t="s">
        <v>138</v>
      </c>
      <c r="J7" s="29">
        <v>5</v>
      </c>
      <c r="K7" s="42" t="s">
        <v>37</v>
      </c>
      <c r="L7" s="29">
        <v>5</v>
      </c>
      <c r="M7" s="42" t="s">
        <v>149</v>
      </c>
      <c r="N7" s="29">
        <v>3</v>
      </c>
      <c r="O7" s="42" t="s">
        <v>151</v>
      </c>
      <c r="P7" s="29" t="s">
        <v>113</v>
      </c>
      <c r="Q7" s="36">
        <f t="shared" si="2"/>
        <v>4</v>
      </c>
      <c r="R7" s="30">
        <v>1</v>
      </c>
      <c r="S7" s="49" t="s">
        <v>154</v>
      </c>
      <c r="T7" s="30" t="s">
        <v>138</v>
      </c>
      <c r="U7" s="30">
        <v>3</v>
      </c>
      <c r="V7" s="49" t="s">
        <v>158</v>
      </c>
      <c r="W7" s="30">
        <v>4</v>
      </c>
      <c r="X7" s="49" t="s">
        <v>161</v>
      </c>
      <c r="Y7" s="30" t="s">
        <v>120</v>
      </c>
      <c r="Z7" s="36">
        <f t="shared" si="0"/>
        <v>2.6666666666666665</v>
      </c>
      <c r="AA7" s="30">
        <f t="shared" si="1"/>
        <v>10.666666666666666</v>
      </c>
      <c r="AB7" s="32" t="s">
        <v>121</v>
      </c>
    </row>
    <row r="8" spans="1:28" ht="63.75" x14ac:dyDescent="0.25">
      <c r="A8" s="87" t="s">
        <v>70</v>
      </c>
      <c r="B8" s="40" t="s">
        <v>77</v>
      </c>
      <c r="C8" s="40" t="s">
        <v>145</v>
      </c>
      <c r="D8" s="52" t="s">
        <v>141</v>
      </c>
      <c r="E8" s="29">
        <v>2</v>
      </c>
      <c r="F8" s="48" t="s">
        <v>20</v>
      </c>
      <c r="G8" s="72">
        <v>5</v>
      </c>
      <c r="H8" s="48" t="s">
        <v>196</v>
      </c>
      <c r="I8" s="91" t="s">
        <v>138</v>
      </c>
      <c r="J8" s="29">
        <v>5</v>
      </c>
      <c r="K8" s="42" t="s">
        <v>37</v>
      </c>
      <c r="L8" s="29">
        <v>5</v>
      </c>
      <c r="M8" s="42" t="s">
        <v>149</v>
      </c>
      <c r="N8" s="29">
        <v>3</v>
      </c>
      <c r="O8" s="42" t="s">
        <v>151</v>
      </c>
      <c r="P8" s="29" t="s">
        <v>116</v>
      </c>
      <c r="Q8" s="36">
        <f t="shared" si="2"/>
        <v>4</v>
      </c>
      <c r="R8" s="30">
        <v>2</v>
      </c>
      <c r="S8" s="49" t="s">
        <v>155</v>
      </c>
      <c r="T8" s="30" t="s">
        <v>138</v>
      </c>
      <c r="U8" s="30">
        <v>3</v>
      </c>
      <c r="V8" s="49" t="s">
        <v>158</v>
      </c>
      <c r="W8" s="30">
        <v>3</v>
      </c>
      <c r="X8" s="49" t="s">
        <v>162</v>
      </c>
      <c r="Y8" s="30" t="s">
        <v>120</v>
      </c>
      <c r="Z8" s="36">
        <f t="shared" si="0"/>
        <v>2.6666666666666665</v>
      </c>
      <c r="AA8" s="30">
        <f t="shared" si="1"/>
        <v>10.666666666666666</v>
      </c>
      <c r="AB8" s="32" t="s">
        <v>121</v>
      </c>
    </row>
    <row r="9" spans="1:28" ht="63.75" x14ac:dyDescent="0.25">
      <c r="A9" s="87" t="s">
        <v>70</v>
      </c>
      <c r="B9" s="40" t="s">
        <v>78</v>
      </c>
      <c r="C9" s="40" t="s">
        <v>145</v>
      </c>
      <c r="D9" s="52" t="s">
        <v>142</v>
      </c>
      <c r="E9" s="29">
        <v>2</v>
      </c>
      <c r="F9" s="48" t="s">
        <v>20</v>
      </c>
      <c r="G9" s="72">
        <v>5</v>
      </c>
      <c r="H9" s="48" t="s">
        <v>196</v>
      </c>
      <c r="I9" s="91" t="s">
        <v>138</v>
      </c>
      <c r="J9" s="29">
        <v>5</v>
      </c>
      <c r="K9" s="42" t="s">
        <v>37</v>
      </c>
      <c r="L9" s="29">
        <v>5</v>
      </c>
      <c r="M9" s="42" t="s">
        <v>149</v>
      </c>
      <c r="N9" s="29">
        <v>3</v>
      </c>
      <c r="O9" s="42" t="s">
        <v>151</v>
      </c>
      <c r="P9" s="29" t="s">
        <v>116</v>
      </c>
      <c r="Q9" s="36">
        <f t="shared" si="2"/>
        <v>4</v>
      </c>
      <c r="R9" s="30">
        <v>2</v>
      </c>
      <c r="S9" s="49" t="s">
        <v>155</v>
      </c>
      <c r="T9" s="30" t="s">
        <v>138</v>
      </c>
      <c r="U9" s="30">
        <v>3</v>
      </c>
      <c r="V9" s="49" t="s">
        <v>158</v>
      </c>
      <c r="W9" s="30">
        <v>3</v>
      </c>
      <c r="X9" s="49" t="s">
        <v>162</v>
      </c>
      <c r="Y9" s="30" t="s">
        <v>120</v>
      </c>
      <c r="Z9" s="36">
        <f t="shared" si="0"/>
        <v>2.6666666666666665</v>
      </c>
      <c r="AA9" s="30">
        <f t="shared" si="1"/>
        <v>10.666666666666666</v>
      </c>
      <c r="AB9" s="32" t="s">
        <v>121</v>
      </c>
    </row>
    <row r="10" spans="1:28" ht="75" x14ac:dyDescent="0.25">
      <c r="A10" s="87" t="s">
        <v>70</v>
      </c>
      <c r="B10" s="40" t="s">
        <v>79</v>
      </c>
      <c r="C10" s="40" t="s">
        <v>145</v>
      </c>
      <c r="D10" s="52" t="s">
        <v>186</v>
      </c>
      <c r="E10" s="29">
        <v>4</v>
      </c>
      <c r="F10" s="48" t="s">
        <v>23</v>
      </c>
      <c r="G10" s="72">
        <v>5</v>
      </c>
      <c r="H10" s="48" t="s">
        <v>30</v>
      </c>
      <c r="I10" s="91" t="s">
        <v>138</v>
      </c>
      <c r="J10" s="29">
        <v>3</v>
      </c>
      <c r="K10" s="42" t="s">
        <v>148</v>
      </c>
      <c r="L10" s="29">
        <v>1</v>
      </c>
      <c r="M10" s="42" t="s">
        <v>150</v>
      </c>
      <c r="N10" s="29">
        <v>3</v>
      </c>
      <c r="O10" s="42" t="s">
        <v>151</v>
      </c>
      <c r="P10" s="29" t="s">
        <v>113</v>
      </c>
      <c r="Q10" s="36">
        <f t="shared" si="2"/>
        <v>3.2</v>
      </c>
      <c r="R10" s="30">
        <v>1</v>
      </c>
      <c r="S10" s="49" t="s">
        <v>154</v>
      </c>
      <c r="T10" s="30" t="s">
        <v>138</v>
      </c>
      <c r="U10" s="30">
        <v>3</v>
      </c>
      <c r="V10" s="49" t="s">
        <v>158</v>
      </c>
      <c r="W10" s="30">
        <v>5</v>
      </c>
      <c r="X10" s="49" t="s">
        <v>163</v>
      </c>
      <c r="Y10" s="30" t="s">
        <v>120</v>
      </c>
      <c r="Z10" s="36">
        <f t="shared" si="0"/>
        <v>3</v>
      </c>
      <c r="AA10" s="30">
        <f t="shared" si="1"/>
        <v>9.6000000000000014</v>
      </c>
      <c r="AB10" s="32" t="s">
        <v>121</v>
      </c>
    </row>
    <row r="11" spans="1:28" ht="75" x14ac:dyDescent="0.25">
      <c r="A11" s="87" t="s">
        <v>70</v>
      </c>
      <c r="B11" s="40" t="s">
        <v>72</v>
      </c>
      <c r="C11" s="92" t="s">
        <v>145</v>
      </c>
      <c r="D11" s="52" t="s">
        <v>182</v>
      </c>
      <c r="E11" s="29">
        <v>2</v>
      </c>
      <c r="F11" s="48" t="s">
        <v>20</v>
      </c>
      <c r="G11" s="72">
        <v>5</v>
      </c>
      <c r="H11" s="48" t="s">
        <v>196</v>
      </c>
      <c r="I11" s="91" t="s">
        <v>138</v>
      </c>
      <c r="J11" s="29">
        <v>5</v>
      </c>
      <c r="K11" s="42" t="s">
        <v>37</v>
      </c>
      <c r="L11" s="29">
        <v>1</v>
      </c>
      <c r="M11" s="42" t="s">
        <v>150</v>
      </c>
      <c r="N11" s="29">
        <v>3</v>
      </c>
      <c r="O11" s="42" t="s">
        <v>151</v>
      </c>
      <c r="P11" s="29" t="s">
        <v>113</v>
      </c>
      <c r="Q11" s="36">
        <f t="shared" si="2"/>
        <v>3.2</v>
      </c>
      <c r="R11" s="30">
        <v>2</v>
      </c>
      <c r="S11" s="49" t="s">
        <v>155</v>
      </c>
      <c r="T11" s="30" t="s">
        <v>138</v>
      </c>
      <c r="U11" s="30">
        <v>3</v>
      </c>
      <c r="V11" s="49" t="s">
        <v>158</v>
      </c>
      <c r="W11" s="30">
        <v>3</v>
      </c>
      <c r="X11" s="49" t="s">
        <v>162</v>
      </c>
      <c r="Y11" s="30" t="s">
        <v>120</v>
      </c>
      <c r="Z11" s="36">
        <f t="shared" si="0"/>
        <v>2.6666666666666665</v>
      </c>
      <c r="AA11" s="30">
        <f t="shared" si="1"/>
        <v>8.5333333333333332</v>
      </c>
      <c r="AB11" s="31" t="s">
        <v>120</v>
      </c>
    </row>
    <row r="12" spans="1:28" ht="63.75" x14ac:dyDescent="0.25">
      <c r="A12" s="87" t="s">
        <v>70</v>
      </c>
      <c r="B12" s="40" t="s">
        <v>75</v>
      </c>
      <c r="C12" s="40" t="s">
        <v>144</v>
      </c>
      <c r="D12" s="52" t="s">
        <v>184</v>
      </c>
      <c r="E12" s="29">
        <v>2</v>
      </c>
      <c r="F12" s="48" t="s">
        <v>20</v>
      </c>
      <c r="G12" s="72">
        <v>5</v>
      </c>
      <c r="H12" s="48" t="s">
        <v>196</v>
      </c>
      <c r="I12" s="91" t="s">
        <v>138</v>
      </c>
      <c r="J12" s="29">
        <v>5</v>
      </c>
      <c r="K12" s="42" t="s">
        <v>37</v>
      </c>
      <c r="L12" s="29">
        <v>1</v>
      </c>
      <c r="M12" s="42" t="s">
        <v>150</v>
      </c>
      <c r="N12" s="29">
        <v>3</v>
      </c>
      <c r="O12" s="42" t="s">
        <v>151</v>
      </c>
      <c r="P12" s="29" t="s">
        <v>113</v>
      </c>
      <c r="Q12" s="36">
        <f t="shared" si="2"/>
        <v>3.2</v>
      </c>
      <c r="R12" s="30">
        <v>2</v>
      </c>
      <c r="S12" s="49" t="s">
        <v>155</v>
      </c>
      <c r="T12" s="30" t="s">
        <v>138</v>
      </c>
      <c r="U12" s="30">
        <v>3</v>
      </c>
      <c r="V12" s="49" t="s">
        <v>158</v>
      </c>
      <c r="W12" s="30">
        <v>3</v>
      </c>
      <c r="X12" s="49" t="s">
        <v>162</v>
      </c>
      <c r="Y12" s="30" t="s">
        <v>120</v>
      </c>
      <c r="Z12" s="36">
        <f t="shared" si="0"/>
        <v>2.6666666666666665</v>
      </c>
      <c r="AA12" s="30">
        <f t="shared" si="1"/>
        <v>8.5333333333333332</v>
      </c>
      <c r="AB12" s="31" t="s">
        <v>120</v>
      </c>
    </row>
    <row r="13" spans="1:28" ht="63.75" x14ac:dyDescent="0.25">
      <c r="A13" s="87" t="s">
        <v>105</v>
      </c>
      <c r="B13" s="40" t="s">
        <v>94</v>
      </c>
      <c r="C13" s="40" t="s">
        <v>102</v>
      </c>
      <c r="D13" s="52" t="s">
        <v>140</v>
      </c>
      <c r="E13" s="29">
        <v>2</v>
      </c>
      <c r="F13" s="48" t="s">
        <v>20</v>
      </c>
      <c r="G13" s="72">
        <v>5</v>
      </c>
      <c r="H13" s="48" t="s">
        <v>30</v>
      </c>
      <c r="I13" s="91" t="s">
        <v>138</v>
      </c>
      <c r="J13" s="29">
        <v>3</v>
      </c>
      <c r="K13" s="42" t="s">
        <v>148</v>
      </c>
      <c r="L13" s="29">
        <v>5</v>
      </c>
      <c r="M13" s="42" t="s">
        <v>149</v>
      </c>
      <c r="N13" s="29">
        <v>2</v>
      </c>
      <c r="O13" s="42" t="s">
        <v>153</v>
      </c>
      <c r="P13" s="29" t="s">
        <v>113</v>
      </c>
      <c r="Q13" s="36">
        <f>(N13+L13+J13+G13+E13)/5</f>
        <v>3.4</v>
      </c>
      <c r="R13" s="30">
        <v>3</v>
      </c>
      <c r="S13" s="49" t="s">
        <v>157</v>
      </c>
      <c r="T13" s="30" t="s">
        <v>138</v>
      </c>
      <c r="U13" s="30">
        <v>3</v>
      </c>
      <c r="V13" s="49" t="s">
        <v>158</v>
      </c>
      <c r="W13" s="30">
        <v>1</v>
      </c>
      <c r="X13" s="49" t="s">
        <v>165</v>
      </c>
      <c r="Y13" s="30" t="s">
        <v>119</v>
      </c>
      <c r="Z13" s="36">
        <f t="shared" si="0"/>
        <v>2.3333333333333335</v>
      </c>
      <c r="AA13" s="30">
        <f t="shared" si="1"/>
        <v>7.9333333333333336</v>
      </c>
      <c r="AB13" s="31" t="s">
        <v>120</v>
      </c>
    </row>
    <row r="14" spans="1:28" ht="75" x14ac:dyDescent="0.25">
      <c r="A14" s="87" t="s">
        <v>89</v>
      </c>
      <c r="B14" s="40" t="s">
        <v>90</v>
      </c>
      <c r="C14" s="40" t="s">
        <v>99</v>
      </c>
      <c r="D14" s="96" t="s">
        <v>199</v>
      </c>
      <c r="E14" s="29">
        <v>2</v>
      </c>
      <c r="F14" s="48" t="s">
        <v>20</v>
      </c>
      <c r="G14" s="72">
        <v>5</v>
      </c>
      <c r="H14" s="48" t="s">
        <v>196</v>
      </c>
      <c r="I14" s="91" t="s">
        <v>138</v>
      </c>
      <c r="J14" s="29">
        <v>3</v>
      </c>
      <c r="K14" s="42" t="s">
        <v>148</v>
      </c>
      <c r="L14" s="29">
        <v>1</v>
      </c>
      <c r="M14" s="42" t="s">
        <v>150</v>
      </c>
      <c r="N14" s="29">
        <v>3</v>
      </c>
      <c r="O14" s="42" t="s">
        <v>151</v>
      </c>
      <c r="P14" s="29" t="s">
        <v>120</v>
      </c>
      <c r="Q14" s="36">
        <f>(N14+L14+J14+G14+E14)/5</f>
        <v>2.8</v>
      </c>
      <c r="R14" s="30">
        <v>4</v>
      </c>
      <c r="S14" s="49" t="s">
        <v>191</v>
      </c>
      <c r="T14" s="30" t="s">
        <v>138</v>
      </c>
      <c r="U14" s="30">
        <v>3</v>
      </c>
      <c r="V14" s="49" t="s">
        <v>158</v>
      </c>
      <c r="W14" s="30">
        <v>1</v>
      </c>
      <c r="X14" s="49" t="s">
        <v>165</v>
      </c>
      <c r="Y14" s="30" t="s">
        <v>120</v>
      </c>
      <c r="Z14" s="36">
        <f t="shared" si="0"/>
        <v>2.6666666666666665</v>
      </c>
      <c r="AA14" s="30">
        <f t="shared" si="1"/>
        <v>7.4666666666666659</v>
      </c>
      <c r="AB14" s="31" t="s">
        <v>120</v>
      </c>
    </row>
    <row r="15" spans="1:28" ht="63.75" x14ac:dyDescent="0.25">
      <c r="A15" s="87" t="s">
        <v>68</v>
      </c>
      <c r="B15" s="40" t="s">
        <v>69</v>
      </c>
      <c r="C15" s="40" t="s">
        <v>176</v>
      </c>
      <c r="D15" s="52" t="s">
        <v>173</v>
      </c>
      <c r="E15" s="29">
        <v>1</v>
      </c>
      <c r="F15" s="48" t="s">
        <v>178</v>
      </c>
      <c r="G15" s="29">
        <v>5</v>
      </c>
      <c r="H15" s="48" t="s">
        <v>196</v>
      </c>
      <c r="I15" s="91" t="s">
        <v>138</v>
      </c>
      <c r="J15" s="57">
        <v>3</v>
      </c>
      <c r="K15" s="42" t="s">
        <v>197</v>
      </c>
      <c r="L15" s="91" t="s">
        <v>138</v>
      </c>
      <c r="M15" s="91"/>
      <c r="N15" s="29">
        <v>2</v>
      </c>
      <c r="O15" s="42" t="s">
        <v>61</v>
      </c>
      <c r="P15" s="29" t="s">
        <v>113</v>
      </c>
      <c r="Q15" s="36">
        <f>(E15+G15+J15+N15)/4</f>
        <v>2.75</v>
      </c>
      <c r="R15" s="30">
        <v>2</v>
      </c>
      <c r="S15" s="49" t="s">
        <v>155</v>
      </c>
      <c r="T15" s="30" t="s">
        <v>138</v>
      </c>
      <c r="U15" s="30">
        <v>3</v>
      </c>
      <c r="V15" s="49" t="s">
        <v>158</v>
      </c>
      <c r="W15" s="30">
        <v>3</v>
      </c>
      <c r="X15" s="49" t="s">
        <v>162</v>
      </c>
      <c r="Y15" s="30" t="s">
        <v>120</v>
      </c>
      <c r="Z15" s="36">
        <f t="shared" si="0"/>
        <v>2.6666666666666665</v>
      </c>
      <c r="AA15" s="30">
        <f t="shared" si="1"/>
        <v>7.333333333333333</v>
      </c>
      <c r="AB15" s="31" t="s">
        <v>120</v>
      </c>
    </row>
    <row r="16" spans="1:28" ht="63.75" x14ac:dyDescent="0.25">
      <c r="A16" s="87" t="s">
        <v>106</v>
      </c>
      <c r="B16" s="40" t="s">
        <v>93</v>
      </c>
      <c r="C16" s="40" t="s">
        <v>100</v>
      </c>
      <c r="D16" s="52" t="s">
        <v>139</v>
      </c>
      <c r="E16" s="29">
        <v>4</v>
      </c>
      <c r="F16" s="48" t="s">
        <v>23</v>
      </c>
      <c r="G16" s="29">
        <v>2</v>
      </c>
      <c r="H16" s="48" t="s">
        <v>147</v>
      </c>
      <c r="I16" s="91" t="s">
        <v>138</v>
      </c>
      <c r="J16" s="29">
        <v>3</v>
      </c>
      <c r="K16" s="42" t="s">
        <v>148</v>
      </c>
      <c r="L16" s="29">
        <v>5</v>
      </c>
      <c r="M16" s="42" t="s">
        <v>149</v>
      </c>
      <c r="N16" s="29">
        <v>4</v>
      </c>
      <c r="O16" s="42" t="s">
        <v>152</v>
      </c>
      <c r="P16" s="29" t="s">
        <v>116</v>
      </c>
      <c r="Q16" s="36">
        <f>(N16+L16+J16+G16+E16)/5</f>
        <v>3.6</v>
      </c>
      <c r="R16" s="30">
        <v>1</v>
      </c>
      <c r="S16" s="49" t="s">
        <v>154</v>
      </c>
      <c r="T16" s="30" t="s">
        <v>138</v>
      </c>
      <c r="U16" s="30">
        <v>3</v>
      </c>
      <c r="V16" s="49" t="s">
        <v>158</v>
      </c>
      <c r="W16" s="30">
        <v>2</v>
      </c>
      <c r="X16" s="49" t="s">
        <v>164</v>
      </c>
      <c r="Y16" s="30" t="s">
        <v>119</v>
      </c>
      <c r="Z16" s="36">
        <f t="shared" si="0"/>
        <v>2</v>
      </c>
      <c r="AA16" s="30">
        <f t="shared" si="1"/>
        <v>7.2</v>
      </c>
      <c r="AB16" s="31" t="s">
        <v>120</v>
      </c>
    </row>
    <row r="17" spans="1:28" ht="15" customHeight="1" x14ac:dyDescent="0.25">
      <c r="A17" s="87" t="s">
        <v>106</v>
      </c>
      <c r="B17" s="54" t="s">
        <v>91</v>
      </c>
      <c r="C17" s="54" t="s">
        <v>100</v>
      </c>
      <c r="D17" s="73" t="s">
        <v>189</v>
      </c>
      <c r="E17" s="74">
        <v>4</v>
      </c>
      <c r="F17" s="48" t="s">
        <v>23</v>
      </c>
      <c r="G17" s="74">
        <v>2</v>
      </c>
      <c r="H17" s="48" t="s">
        <v>147</v>
      </c>
      <c r="I17" s="78" t="s">
        <v>138</v>
      </c>
      <c r="J17" s="74">
        <v>3</v>
      </c>
      <c r="K17" s="42" t="s">
        <v>148</v>
      </c>
      <c r="L17" s="78" t="s">
        <v>138</v>
      </c>
      <c r="M17" s="78"/>
      <c r="N17" s="74">
        <v>4</v>
      </c>
      <c r="O17" s="42" t="s">
        <v>152</v>
      </c>
      <c r="P17" s="74" t="s">
        <v>113</v>
      </c>
      <c r="Q17" s="76">
        <f>(N17+J17+G17+E17)/5</f>
        <v>2.6</v>
      </c>
      <c r="R17" s="30">
        <v>4</v>
      </c>
      <c r="S17" s="49" t="s">
        <v>191</v>
      </c>
      <c r="T17" s="77" t="s">
        <v>138</v>
      </c>
      <c r="U17" s="77">
        <v>3</v>
      </c>
      <c r="V17" s="49" t="s">
        <v>158</v>
      </c>
      <c r="W17" s="77">
        <v>1</v>
      </c>
      <c r="X17" s="49" t="s">
        <v>165</v>
      </c>
      <c r="Y17" s="77" t="s">
        <v>114</v>
      </c>
      <c r="Z17" s="76">
        <f t="shared" si="0"/>
        <v>2.6666666666666665</v>
      </c>
      <c r="AA17" s="30">
        <f t="shared" si="1"/>
        <v>6.9333333333333336</v>
      </c>
      <c r="AB17" s="31" t="s">
        <v>120</v>
      </c>
    </row>
    <row r="18" spans="1:28" ht="90" x14ac:dyDescent="0.25">
      <c r="A18" s="87" t="s">
        <v>106</v>
      </c>
      <c r="B18" s="40" t="s">
        <v>92</v>
      </c>
      <c r="C18" s="40" t="s">
        <v>101</v>
      </c>
      <c r="D18" s="52" t="s">
        <v>190</v>
      </c>
      <c r="E18" s="29">
        <v>4</v>
      </c>
      <c r="F18" s="48" t="s">
        <v>23</v>
      </c>
      <c r="G18" s="29">
        <v>2</v>
      </c>
      <c r="H18" s="48" t="s">
        <v>147</v>
      </c>
      <c r="I18" s="91" t="s">
        <v>138</v>
      </c>
      <c r="J18" s="29">
        <v>3</v>
      </c>
      <c r="K18" s="42" t="s">
        <v>148</v>
      </c>
      <c r="L18" s="91" t="s">
        <v>138</v>
      </c>
      <c r="M18" s="91"/>
      <c r="N18" s="29">
        <v>4</v>
      </c>
      <c r="O18" s="42" t="s">
        <v>152</v>
      </c>
      <c r="P18" s="29" t="s">
        <v>113</v>
      </c>
      <c r="Q18" s="36">
        <f>(N18+J18+G18+E18)/5</f>
        <v>2.6</v>
      </c>
      <c r="R18" s="30">
        <v>4</v>
      </c>
      <c r="S18" s="49" t="s">
        <v>192</v>
      </c>
      <c r="T18" s="30" t="s">
        <v>138</v>
      </c>
      <c r="U18" s="30">
        <v>3</v>
      </c>
      <c r="V18" s="49" t="s">
        <v>158</v>
      </c>
      <c r="W18" s="30">
        <v>1</v>
      </c>
      <c r="X18" s="49" t="s">
        <v>165</v>
      </c>
      <c r="Y18" s="30" t="s">
        <v>120</v>
      </c>
      <c r="Z18" s="36">
        <f t="shared" si="0"/>
        <v>2.6666666666666665</v>
      </c>
      <c r="AA18" s="30">
        <f t="shared" si="1"/>
        <v>6.9333333333333336</v>
      </c>
      <c r="AB18" s="31" t="s">
        <v>120</v>
      </c>
    </row>
    <row r="19" spans="1:28" s="94" customFormat="1" ht="63.75" x14ac:dyDescent="0.25">
      <c r="A19" s="100" t="s">
        <v>105</v>
      </c>
      <c r="B19" s="40" t="s">
        <v>103</v>
      </c>
      <c r="C19" s="40" t="s">
        <v>104</v>
      </c>
      <c r="D19" s="52" t="s">
        <v>193</v>
      </c>
      <c r="E19" s="29">
        <v>1</v>
      </c>
      <c r="F19" s="54" t="s">
        <v>21</v>
      </c>
      <c r="G19" s="29">
        <v>5</v>
      </c>
      <c r="H19" s="48" t="s">
        <v>196</v>
      </c>
      <c r="I19" s="91" t="s">
        <v>138</v>
      </c>
      <c r="J19" s="29">
        <v>3</v>
      </c>
      <c r="K19" s="42" t="s">
        <v>148</v>
      </c>
      <c r="L19" s="29">
        <v>5</v>
      </c>
      <c r="M19" s="42" t="s">
        <v>149</v>
      </c>
      <c r="N19" s="29">
        <v>3</v>
      </c>
      <c r="O19" s="42" t="s">
        <v>151</v>
      </c>
      <c r="P19" s="29" t="s">
        <v>120</v>
      </c>
      <c r="Q19" s="36">
        <f>(N19+L19+J19+G19+E19)/5</f>
        <v>3.4</v>
      </c>
      <c r="R19" s="30">
        <v>1</v>
      </c>
      <c r="S19" s="49" t="s">
        <v>154</v>
      </c>
      <c r="T19" s="30" t="s">
        <v>138</v>
      </c>
      <c r="U19" s="30">
        <v>3</v>
      </c>
      <c r="V19" s="49" t="s">
        <v>158</v>
      </c>
      <c r="W19" s="30">
        <v>2</v>
      </c>
      <c r="X19" s="49" t="s">
        <v>164</v>
      </c>
      <c r="Y19" s="30" t="s">
        <v>114</v>
      </c>
      <c r="Z19" s="36">
        <f t="shared" si="0"/>
        <v>2</v>
      </c>
      <c r="AA19" s="30">
        <f t="shared" si="1"/>
        <v>6.8</v>
      </c>
      <c r="AB19" s="31" t="s">
        <v>120</v>
      </c>
    </row>
    <row r="20" spans="1:28" ht="63.75" x14ac:dyDescent="0.25">
      <c r="A20" s="87" t="s">
        <v>70</v>
      </c>
      <c r="B20" s="40" t="s">
        <v>73</v>
      </c>
      <c r="C20" s="40" t="s">
        <v>145</v>
      </c>
      <c r="D20" s="52" t="s">
        <v>146</v>
      </c>
      <c r="E20" s="29">
        <v>2</v>
      </c>
      <c r="F20" s="48" t="s">
        <v>20</v>
      </c>
      <c r="G20" s="72">
        <v>5</v>
      </c>
      <c r="H20" s="48" t="s">
        <v>196</v>
      </c>
      <c r="I20" s="90" t="s">
        <v>138</v>
      </c>
      <c r="J20" s="29">
        <v>5</v>
      </c>
      <c r="K20" s="42" t="s">
        <v>37</v>
      </c>
      <c r="L20" s="29">
        <v>1</v>
      </c>
      <c r="M20" s="42" t="s">
        <v>150</v>
      </c>
      <c r="N20" s="29">
        <v>3</v>
      </c>
      <c r="O20" s="42" t="s">
        <v>151</v>
      </c>
      <c r="P20" s="29" t="s">
        <v>113</v>
      </c>
      <c r="Q20" s="36">
        <f>(E20+G20+J20+L20+N20)/5</f>
        <v>3.2</v>
      </c>
      <c r="R20" s="30">
        <v>2</v>
      </c>
      <c r="S20" s="49" t="s">
        <v>155</v>
      </c>
      <c r="T20" s="30" t="s">
        <v>138</v>
      </c>
      <c r="U20" s="30">
        <v>1</v>
      </c>
      <c r="V20" s="49" t="s">
        <v>160</v>
      </c>
      <c r="W20" s="30">
        <v>3</v>
      </c>
      <c r="X20" s="49" t="s">
        <v>162</v>
      </c>
      <c r="Y20" s="30" t="s">
        <v>114</v>
      </c>
      <c r="Z20" s="36">
        <f t="shared" si="0"/>
        <v>2</v>
      </c>
      <c r="AA20" s="30">
        <f t="shared" si="1"/>
        <v>6.4</v>
      </c>
      <c r="AB20" s="31" t="s">
        <v>120</v>
      </c>
    </row>
    <row r="21" spans="1:28" ht="63.75" x14ac:dyDescent="0.25">
      <c r="A21" s="87" t="s">
        <v>68</v>
      </c>
      <c r="B21" s="40" t="s">
        <v>179</v>
      </c>
      <c r="C21" s="40" t="s">
        <v>96</v>
      </c>
      <c r="D21" s="52" t="s">
        <v>126</v>
      </c>
      <c r="E21" s="29">
        <v>2</v>
      </c>
      <c r="F21" s="48" t="s">
        <v>20</v>
      </c>
      <c r="G21" s="72">
        <v>2</v>
      </c>
      <c r="H21" s="48" t="s">
        <v>147</v>
      </c>
      <c r="I21" s="90" t="s">
        <v>138</v>
      </c>
      <c r="J21" s="29">
        <v>1</v>
      </c>
      <c r="K21" s="42" t="s">
        <v>36</v>
      </c>
      <c r="L21" s="91" t="s">
        <v>138</v>
      </c>
      <c r="M21" s="91"/>
      <c r="N21" s="29">
        <v>3</v>
      </c>
      <c r="O21" s="42" t="s">
        <v>151</v>
      </c>
      <c r="P21" s="29" t="s">
        <v>114</v>
      </c>
      <c r="Q21" s="36">
        <f>(E21+G21+J21+N21)/4</f>
        <v>2</v>
      </c>
      <c r="R21" s="30">
        <v>1</v>
      </c>
      <c r="S21" s="49" t="s">
        <v>154</v>
      </c>
      <c r="T21" s="30" t="s">
        <v>138</v>
      </c>
      <c r="U21" s="30">
        <v>3</v>
      </c>
      <c r="V21" s="49" t="s">
        <v>158</v>
      </c>
      <c r="W21" s="30">
        <v>5</v>
      </c>
      <c r="X21" s="49" t="s">
        <v>163</v>
      </c>
      <c r="Y21" s="30" t="s">
        <v>120</v>
      </c>
      <c r="Z21" s="36">
        <f t="shared" si="0"/>
        <v>3</v>
      </c>
      <c r="AA21" s="30">
        <f t="shared" si="1"/>
        <v>6</v>
      </c>
      <c r="AB21" s="31" t="s">
        <v>120</v>
      </c>
    </row>
    <row r="22" spans="1:28" ht="63.75" x14ac:dyDescent="0.25">
      <c r="A22" s="100" t="s">
        <v>105</v>
      </c>
      <c r="B22" s="40" t="s">
        <v>86</v>
      </c>
      <c r="C22" s="40" t="s">
        <v>98</v>
      </c>
      <c r="D22" s="52" t="s">
        <v>188</v>
      </c>
      <c r="E22" s="29">
        <v>4</v>
      </c>
      <c r="F22" s="48" t="s">
        <v>23</v>
      </c>
      <c r="G22" s="72">
        <v>5</v>
      </c>
      <c r="H22" s="48" t="s">
        <v>196</v>
      </c>
      <c r="I22" s="90" t="s">
        <v>138</v>
      </c>
      <c r="J22" s="29">
        <v>3</v>
      </c>
      <c r="K22" s="42" t="s">
        <v>148</v>
      </c>
      <c r="L22" s="29">
        <v>5</v>
      </c>
      <c r="M22" s="42" t="s">
        <v>149</v>
      </c>
      <c r="N22" s="29">
        <v>4</v>
      </c>
      <c r="O22" s="42" t="s">
        <v>152</v>
      </c>
      <c r="P22" s="29" t="s">
        <v>116</v>
      </c>
      <c r="Q22" s="36">
        <f>(N22+L22+J22+G22+E22)/5</f>
        <v>4.2</v>
      </c>
      <c r="R22" s="30">
        <v>1</v>
      </c>
      <c r="S22" s="49" t="s">
        <v>154</v>
      </c>
      <c r="T22" s="30" t="s">
        <v>138</v>
      </c>
      <c r="U22" s="30">
        <v>1</v>
      </c>
      <c r="V22" s="49" t="s">
        <v>160</v>
      </c>
      <c r="W22" s="30">
        <v>2</v>
      </c>
      <c r="X22" s="49" t="s">
        <v>164</v>
      </c>
      <c r="Y22" s="30" t="s">
        <v>114</v>
      </c>
      <c r="Z22" s="36">
        <f t="shared" si="0"/>
        <v>1.3333333333333333</v>
      </c>
      <c r="AA22" s="30">
        <f t="shared" si="1"/>
        <v>5.6</v>
      </c>
      <c r="AB22" s="31" t="s">
        <v>120</v>
      </c>
    </row>
    <row r="23" spans="1:28" ht="51" x14ac:dyDescent="0.25">
      <c r="A23" s="68" t="s">
        <v>68</v>
      </c>
      <c r="B23" s="40" t="s">
        <v>177</v>
      </c>
      <c r="C23" s="40" t="s">
        <v>95</v>
      </c>
      <c r="D23" s="52" t="s">
        <v>180</v>
      </c>
      <c r="E23" s="29">
        <v>1</v>
      </c>
      <c r="F23" s="48" t="s">
        <v>178</v>
      </c>
      <c r="G23" s="72">
        <v>2</v>
      </c>
      <c r="H23" s="48" t="s">
        <v>147</v>
      </c>
      <c r="I23" s="90" t="s">
        <v>138</v>
      </c>
      <c r="J23" s="29">
        <v>1</v>
      </c>
      <c r="K23" s="42" t="s">
        <v>36</v>
      </c>
      <c r="L23" s="91" t="s">
        <v>138</v>
      </c>
      <c r="M23" s="91"/>
      <c r="N23" s="29">
        <v>2</v>
      </c>
      <c r="O23" s="42" t="s">
        <v>61</v>
      </c>
      <c r="P23" s="29" t="s">
        <v>114</v>
      </c>
      <c r="Q23" s="36">
        <f>(E23+G23+J23+N23)/4</f>
        <v>1.5</v>
      </c>
      <c r="R23" s="30">
        <v>1</v>
      </c>
      <c r="S23" s="49" t="s">
        <v>154</v>
      </c>
      <c r="T23" s="30" t="s">
        <v>138</v>
      </c>
      <c r="U23" s="30">
        <v>3</v>
      </c>
      <c r="V23" s="49" t="s">
        <v>158</v>
      </c>
      <c r="W23" s="30">
        <v>3</v>
      </c>
      <c r="X23" s="49" t="s">
        <v>162</v>
      </c>
      <c r="Y23" s="30" t="s">
        <v>114</v>
      </c>
      <c r="Z23" s="36">
        <f t="shared" si="0"/>
        <v>2.3333333333333335</v>
      </c>
      <c r="AA23" s="30">
        <f t="shared" si="1"/>
        <v>3.5</v>
      </c>
      <c r="AB23" s="81" t="s">
        <v>119</v>
      </c>
    </row>
    <row r="24" spans="1:28" s="4" customFormat="1" ht="30" x14ac:dyDescent="0.25">
      <c r="A24" s="86" t="s">
        <v>174</v>
      </c>
      <c r="B24" s="67" t="s">
        <v>107</v>
      </c>
      <c r="C24" s="67" t="s">
        <v>99</v>
      </c>
      <c r="D24" s="58"/>
      <c r="E24" s="59"/>
      <c r="F24" s="60"/>
      <c r="G24" s="61"/>
      <c r="H24" s="60"/>
      <c r="I24" s="61"/>
      <c r="J24" s="59"/>
      <c r="K24" s="60"/>
      <c r="L24" s="99"/>
      <c r="M24" s="80"/>
      <c r="N24" s="59"/>
      <c r="O24" s="60"/>
      <c r="P24" s="59"/>
      <c r="Q24" s="62"/>
      <c r="R24" s="62"/>
      <c r="S24" s="63"/>
      <c r="T24" s="62" t="s">
        <v>138</v>
      </c>
      <c r="U24" s="62"/>
      <c r="V24" s="63"/>
      <c r="W24" s="62"/>
      <c r="X24" s="63"/>
      <c r="Y24" s="62"/>
      <c r="Z24" s="62"/>
      <c r="AA24" s="62"/>
      <c r="AB24" s="64"/>
    </row>
    <row r="25" spans="1:28" ht="30" x14ac:dyDescent="0.25">
      <c r="A25" s="86" t="s">
        <v>174</v>
      </c>
      <c r="B25" s="67" t="s">
        <v>108</v>
      </c>
      <c r="C25" s="67" t="s">
        <v>99</v>
      </c>
      <c r="D25" s="58"/>
      <c r="E25" s="59"/>
      <c r="F25" s="60"/>
      <c r="G25" s="61"/>
      <c r="H25" s="60"/>
      <c r="I25" s="61"/>
      <c r="J25" s="59"/>
      <c r="K25" s="60"/>
      <c r="L25" s="99"/>
      <c r="M25" s="80"/>
      <c r="N25" s="59"/>
      <c r="O25" s="60"/>
      <c r="P25" s="59"/>
      <c r="Q25" s="62"/>
      <c r="R25" s="62"/>
      <c r="S25" s="63"/>
      <c r="T25" s="62" t="s">
        <v>138</v>
      </c>
      <c r="U25" s="62"/>
      <c r="V25" s="63"/>
      <c r="W25" s="62"/>
      <c r="X25" s="63"/>
      <c r="Y25" s="62"/>
      <c r="Z25" s="62"/>
      <c r="AA25" s="62"/>
      <c r="AB25" s="64"/>
    </row>
    <row r="26" spans="1:28" x14ac:dyDescent="0.25">
      <c r="A26" s="101" t="s">
        <v>204</v>
      </c>
      <c r="B26" s="67" t="s">
        <v>201</v>
      </c>
      <c r="C26" s="67" t="s">
        <v>203</v>
      </c>
      <c r="D26" s="58"/>
      <c r="E26" s="59"/>
      <c r="F26" s="102"/>
      <c r="G26" s="61"/>
      <c r="H26" s="102"/>
      <c r="I26" s="61"/>
      <c r="J26" s="59"/>
      <c r="K26" s="60"/>
      <c r="L26" s="59"/>
      <c r="M26" s="60"/>
      <c r="N26" s="59"/>
      <c r="O26" s="60"/>
      <c r="P26" s="59"/>
      <c r="Q26" s="62"/>
      <c r="R26" s="62"/>
      <c r="S26" s="63"/>
      <c r="T26" s="62"/>
      <c r="U26" s="62"/>
      <c r="V26" s="63"/>
      <c r="W26" s="62"/>
      <c r="X26" s="63"/>
      <c r="Y26" s="62"/>
      <c r="Z26" s="62"/>
      <c r="AA26" s="62"/>
      <c r="AB26" s="64"/>
    </row>
    <row r="27" spans="1:28" x14ac:dyDescent="0.25">
      <c r="A27" s="101" t="s">
        <v>204</v>
      </c>
      <c r="B27" s="67" t="s">
        <v>202</v>
      </c>
      <c r="C27" s="67" t="s">
        <v>203</v>
      </c>
      <c r="D27" s="58"/>
      <c r="E27" s="59"/>
      <c r="F27" s="102"/>
      <c r="G27" s="61"/>
      <c r="H27" s="102"/>
      <c r="I27" s="61"/>
      <c r="J27" s="59"/>
      <c r="K27" s="60"/>
      <c r="L27" s="59"/>
      <c r="M27" s="60"/>
      <c r="N27" s="59"/>
      <c r="O27" s="60"/>
      <c r="P27" s="59"/>
      <c r="Q27" s="62"/>
      <c r="R27" s="62"/>
      <c r="S27" s="63"/>
      <c r="T27" s="62"/>
      <c r="U27" s="62"/>
      <c r="V27" s="63"/>
      <c r="W27" s="62"/>
      <c r="X27" s="63"/>
      <c r="Y27" s="62"/>
      <c r="Z27" s="62"/>
      <c r="AA27" s="62"/>
      <c r="AB27" s="64"/>
    </row>
    <row r="28" spans="1:28" ht="30" x14ac:dyDescent="0.25">
      <c r="A28" s="87" t="s">
        <v>81</v>
      </c>
      <c r="B28" s="33" t="s">
        <v>82</v>
      </c>
      <c r="C28" s="33" t="s">
        <v>97</v>
      </c>
      <c r="D28" s="53"/>
      <c r="E28" s="91"/>
      <c r="F28" s="41"/>
      <c r="G28" s="90"/>
      <c r="H28" s="41"/>
      <c r="I28" s="90" t="s">
        <v>138</v>
      </c>
      <c r="J28" s="41"/>
      <c r="K28" s="91"/>
      <c r="L28" s="41"/>
      <c r="M28" s="91"/>
      <c r="N28" s="41"/>
      <c r="O28" s="91"/>
      <c r="P28" s="41"/>
      <c r="Q28" s="91"/>
      <c r="R28" s="41"/>
      <c r="S28" s="91"/>
      <c r="T28" s="41"/>
      <c r="U28" s="91"/>
      <c r="V28" s="41"/>
      <c r="W28" s="91"/>
      <c r="X28" s="41"/>
      <c r="Y28" s="91"/>
      <c r="Z28" s="41"/>
      <c r="AA28" s="91"/>
      <c r="AB28" s="41"/>
    </row>
    <row r="29" spans="1:28" ht="30" x14ac:dyDescent="0.25">
      <c r="A29" s="68" t="s">
        <v>81</v>
      </c>
      <c r="B29" s="33" t="s">
        <v>84</v>
      </c>
      <c r="C29" s="33" t="s">
        <v>97</v>
      </c>
      <c r="D29" s="53"/>
      <c r="E29" s="91"/>
      <c r="F29" s="41"/>
      <c r="G29" s="90"/>
      <c r="H29" s="41"/>
      <c r="I29" s="90" t="s">
        <v>138</v>
      </c>
      <c r="J29" s="41"/>
      <c r="K29" s="91"/>
      <c r="L29" s="41"/>
      <c r="M29" s="91"/>
      <c r="N29" s="41"/>
      <c r="O29" s="91"/>
      <c r="P29" s="41"/>
      <c r="Q29" s="91"/>
      <c r="R29" s="41"/>
      <c r="S29" s="91"/>
      <c r="T29" s="41"/>
      <c r="U29" s="91"/>
      <c r="V29" s="41"/>
      <c r="W29" s="91"/>
      <c r="X29" s="41"/>
      <c r="Y29" s="91"/>
      <c r="Z29" s="41"/>
      <c r="AA29" s="91"/>
      <c r="AB29" s="41"/>
    </row>
    <row r="30" spans="1:28" ht="30" x14ac:dyDescent="0.25">
      <c r="A30" s="87" t="s">
        <v>80</v>
      </c>
      <c r="B30" s="33" t="s">
        <v>87</v>
      </c>
      <c r="C30" s="33" t="s">
        <v>97</v>
      </c>
      <c r="D30" s="53"/>
      <c r="E30" s="91"/>
      <c r="F30" s="41"/>
      <c r="G30" s="90"/>
      <c r="H30" s="41"/>
      <c r="I30" s="90" t="s">
        <v>138</v>
      </c>
      <c r="J30" s="41"/>
      <c r="K30" s="91"/>
      <c r="L30" s="41"/>
      <c r="M30" s="91"/>
      <c r="N30" s="41"/>
      <c r="O30" s="91"/>
      <c r="P30" s="41"/>
      <c r="Q30" s="91"/>
      <c r="R30" s="41"/>
      <c r="S30" s="91"/>
      <c r="T30" s="41"/>
      <c r="U30" s="91"/>
      <c r="V30" s="41"/>
      <c r="W30" s="91"/>
      <c r="X30" s="41"/>
      <c r="Y30" s="91"/>
      <c r="Z30" s="41"/>
      <c r="AA30" s="91"/>
      <c r="AB30" s="41"/>
    </row>
    <row r="31" spans="1:28" ht="30" x14ac:dyDescent="0.25">
      <c r="A31" s="68" t="s">
        <v>80</v>
      </c>
      <c r="B31" s="33" t="s">
        <v>88</v>
      </c>
      <c r="C31" s="33" t="s">
        <v>97</v>
      </c>
      <c r="D31" s="53"/>
      <c r="E31" s="91"/>
      <c r="F31" s="41"/>
      <c r="G31" s="90"/>
      <c r="H31" s="41"/>
      <c r="I31" s="90" t="s">
        <v>138</v>
      </c>
      <c r="J31" s="41"/>
      <c r="K31" s="91"/>
      <c r="L31" s="41"/>
      <c r="M31" s="91"/>
      <c r="N31" s="41"/>
      <c r="O31" s="91"/>
      <c r="P31" s="41"/>
      <c r="Q31" s="91"/>
      <c r="R31" s="41"/>
      <c r="S31" s="91"/>
      <c r="T31" s="41"/>
      <c r="U31" s="91"/>
      <c r="V31" s="41"/>
      <c r="W31" s="91"/>
      <c r="X31" s="41"/>
      <c r="Y31" s="91"/>
      <c r="Z31" s="41"/>
      <c r="AA31" s="91"/>
      <c r="AB31" s="41"/>
    </row>
    <row r="32" spans="1:28" x14ac:dyDescent="0.25">
      <c r="A32" s="24" t="s">
        <v>175</v>
      </c>
    </row>
  </sheetData>
  <sortState ref="A2:AB31">
    <sortCondition ref="AB2:AB31" customList="ALTISSIMO,ALTO,MEDIO,BASSO"/>
    <sortCondition descending="1" ref="AA2:AA31"/>
    <sortCondition ref="A2:A31"/>
  </sortState>
  <pageMargins left="0.42" right="0.35" top="0.54" bottom="0.56000000000000005" header="0.31496062992125984" footer="0.31496062992125984"/>
  <pageSetup paperSize="9" scale="86" fitToHeight="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8"/>
  <sheetViews>
    <sheetView workbookViewId="0">
      <selection activeCell="D25" sqref="D1:AB1048576"/>
    </sheetView>
  </sheetViews>
  <sheetFormatPr defaultRowHeight="15" x14ac:dyDescent="0.25"/>
  <cols>
    <col min="1" max="1" width="59.85546875" style="3" customWidth="1"/>
    <col min="2" max="2" width="9.140625" style="2"/>
    <col min="3" max="16384" width="9.140625" style="3"/>
  </cols>
  <sheetData>
    <row r="1" spans="1:2" x14ac:dyDescent="0.25">
      <c r="A1" s="128" t="s">
        <v>0</v>
      </c>
      <c r="B1" s="129"/>
    </row>
    <row r="2" spans="1:2" ht="15.75" customHeight="1" x14ac:dyDescent="0.25">
      <c r="A2" s="128" t="s">
        <v>1</v>
      </c>
      <c r="B2" s="129"/>
    </row>
    <row r="3" spans="1:2" ht="15.75" thickBot="1" x14ac:dyDescent="0.3">
      <c r="A3" s="128" t="s">
        <v>65</v>
      </c>
      <c r="B3" s="129"/>
    </row>
    <row r="4" spans="1:2" ht="15.75" thickBot="1" x14ac:dyDescent="0.3">
      <c r="A4" s="11" t="s">
        <v>2</v>
      </c>
      <c r="B4" s="12" t="s">
        <v>14</v>
      </c>
    </row>
    <row r="5" spans="1:2" x14ac:dyDescent="0.25">
      <c r="A5" s="126" t="s">
        <v>29</v>
      </c>
      <c r="B5" s="144"/>
    </row>
    <row r="6" spans="1:2" x14ac:dyDescent="0.25">
      <c r="A6" s="7" t="s">
        <v>21</v>
      </c>
      <c r="B6" s="8">
        <v>1</v>
      </c>
    </row>
    <row r="7" spans="1:2" ht="30" x14ac:dyDescent="0.25">
      <c r="A7" s="7" t="s">
        <v>20</v>
      </c>
      <c r="B7" s="8" t="s">
        <v>15</v>
      </c>
    </row>
    <row r="8" spans="1:2" x14ac:dyDescent="0.25">
      <c r="A8" s="7" t="s">
        <v>22</v>
      </c>
      <c r="B8" s="8" t="s">
        <v>16</v>
      </c>
    </row>
    <row r="9" spans="1:2" ht="30" x14ac:dyDescent="0.25">
      <c r="A9" s="7" t="s">
        <v>23</v>
      </c>
      <c r="B9" s="8" t="s">
        <v>17</v>
      </c>
    </row>
    <row r="10" spans="1:2" ht="15.75" thickBot="1" x14ac:dyDescent="0.3">
      <c r="A10" s="9" t="s">
        <v>28</v>
      </c>
      <c r="B10" s="10" t="s">
        <v>18</v>
      </c>
    </row>
    <row r="11" spans="1:2" x14ac:dyDescent="0.25">
      <c r="A11" s="126" t="s">
        <v>24</v>
      </c>
      <c r="B11" s="144"/>
    </row>
    <row r="12" spans="1:2" x14ac:dyDescent="0.25">
      <c r="A12" s="7" t="s">
        <v>147</v>
      </c>
      <c r="B12" s="8" t="s">
        <v>15</v>
      </c>
    </row>
    <row r="13" spans="1:2" ht="30.75" thickBot="1" x14ac:dyDescent="0.3">
      <c r="A13" s="9" t="s">
        <v>30</v>
      </c>
      <c r="B13" s="10" t="s">
        <v>18</v>
      </c>
    </row>
    <row r="14" spans="1:2" ht="45" customHeight="1" x14ac:dyDescent="0.25">
      <c r="A14" s="145" t="s">
        <v>31</v>
      </c>
      <c r="B14" s="146"/>
    </row>
    <row r="15" spans="1:2" x14ac:dyDescent="0.25">
      <c r="A15" s="44" t="s">
        <v>32</v>
      </c>
      <c r="B15" s="45" t="s">
        <v>19</v>
      </c>
    </row>
    <row r="16" spans="1:2" x14ac:dyDescent="0.25">
      <c r="A16" s="44" t="s">
        <v>33</v>
      </c>
      <c r="B16" s="45" t="s">
        <v>16</v>
      </c>
    </row>
    <row r="17" spans="1:2" ht="15.75" thickBot="1" x14ac:dyDescent="0.3">
      <c r="A17" s="46" t="s">
        <v>34</v>
      </c>
      <c r="B17" s="47" t="s">
        <v>18</v>
      </c>
    </row>
    <row r="18" spans="1:2" x14ac:dyDescent="0.25">
      <c r="A18" s="126" t="s">
        <v>35</v>
      </c>
      <c r="B18" s="127"/>
    </row>
    <row r="19" spans="1:2" x14ac:dyDescent="0.25">
      <c r="A19" s="7" t="s">
        <v>36</v>
      </c>
      <c r="B19" s="8" t="s">
        <v>19</v>
      </c>
    </row>
    <row r="20" spans="1:2" ht="45" x14ac:dyDescent="0.25">
      <c r="A20" s="7" t="s">
        <v>148</v>
      </c>
      <c r="B20" s="8" t="s">
        <v>16</v>
      </c>
    </row>
    <row r="21" spans="1:2" ht="30.75" thickBot="1" x14ac:dyDescent="0.3">
      <c r="A21" s="9" t="s">
        <v>37</v>
      </c>
      <c r="B21" s="10" t="s">
        <v>18</v>
      </c>
    </row>
    <row r="22" spans="1:2" ht="75" x14ac:dyDescent="0.25">
      <c r="A22" s="13" t="s">
        <v>38</v>
      </c>
      <c r="B22" s="6"/>
    </row>
    <row r="23" spans="1:2" x14ac:dyDescent="0.25">
      <c r="A23" s="7" t="s">
        <v>39</v>
      </c>
      <c r="B23" s="8" t="s">
        <v>19</v>
      </c>
    </row>
    <row r="24" spans="1:2" ht="15.75" thickBot="1" x14ac:dyDescent="0.3">
      <c r="A24" s="9" t="s">
        <v>40</v>
      </c>
      <c r="B24" s="10" t="s">
        <v>18</v>
      </c>
    </row>
    <row r="25" spans="1:2" ht="15.75" thickBot="1" x14ac:dyDescent="0.3">
      <c r="A25" s="138" t="s">
        <v>3</v>
      </c>
      <c r="B25" s="139"/>
    </row>
    <row r="26" spans="1:2" ht="90" customHeight="1" x14ac:dyDescent="0.25">
      <c r="A26" s="142" t="s">
        <v>41</v>
      </c>
      <c r="B26" s="143"/>
    </row>
    <row r="27" spans="1:2" x14ac:dyDescent="0.25">
      <c r="A27" s="7" t="s">
        <v>42</v>
      </c>
      <c r="B27" s="8" t="s">
        <v>19</v>
      </c>
    </row>
    <row r="28" spans="1:2" x14ac:dyDescent="0.25">
      <c r="A28" s="7" t="s">
        <v>43</v>
      </c>
      <c r="B28" s="8" t="s">
        <v>15</v>
      </c>
    </row>
    <row r="29" spans="1:2" x14ac:dyDescent="0.25">
      <c r="A29" s="7" t="s">
        <v>44</v>
      </c>
      <c r="B29" s="8" t="s">
        <v>16</v>
      </c>
    </row>
    <row r="30" spans="1:2" x14ac:dyDescent="0.25">
      <c r="A30" s="7" t="s">
        <v>45</v>
      </c>
      <c r="B30" s="8" t="s">
        <v>17</v>
      </c>
    </row>
    <row r="31" spans="1:2" ht="15.75" thickBot="1" x14ac:dyDescent="0.3">
      <c r="A31" s="9" t="s">
        <v>46</v>
      </c>
      <c r="B31" s="10" t="s">
        <v>18</v>
      </c>
    </row>
    <row r="32" spans="1:2" ht="77.25" customHeight="1" x14ac:dyDescent="0.25">
      <c r="A32" s="140" t="s">
        <v>47</v>
      </c>
      <c r="B32" s="141"/>
    </row>
    <row r="33" spans="1:2" x14ac:dyDescent="0.25">
      <c r="A33" s="65" t="s">
        <v>39</v>
      </c>
      <c r="B33" s="45" t="s">
        <v>19</v>
      </c>
    </row>
    <row r="34" spans="1:2" ht="15.75" thickBot="1" x14ac:dyDescent="0.3">
      <c r="A34" s="66" t="s">
        <v>40</v>
      </c>
      <c r="B34" s="47" t="s">
        <v>18</v>
      </c>
    </row>
    <row r="35" spans="1:2" ht="45.75" customHeight="1" x14ac:dyDescent="0.25">
      <c r="A35" s="142" t="s">
        <v>48</v>
      </c>
      <c r="B35" s="143"/>
    </row>
    <row r="36" spans="1:2" x14ac:dyDescent="0.25">
      <c r="A36" s="15" t="s">
        <v>39</v>
      </c>
      <c r="B36" s="8"/>
    </row>
    <row r="37" spans="1:2" x14ac:dyDescent="0.25">
      <c r="A37" s="15" t="s">
        <v>49</v>
      </c>
      <c r="B37" s="8" t="s">
        <v>19</v>
      </c>
    </row>
    <row r="38" spans="1:2" x14ac:dyDescent="0.25">
      <c r="A38" s="15" t="s">
        <v>50</v>
      </c>
      <c r="B38" s="8" t="s">
        <v>15</v>
      </c>
    </row>
    <row r="39" spans="1:2" x14ac:dyDescent="0.25">
      <c r="A39" s="15" t="s">
        <v>51</v>
      </c>
      <c r="B39" s="8" t="s">
        <v>16</v>
      </c>
    </row>
    <row r="40" spans="1:2" x14ac:dyDescent="0.25">
      <c r="A40" s="15" t="s">
        <v>52</v>
      </c>
      <c r="B40" s="8" t="s">
        <v>17</v>
      </c>
    </row>
    <row r="41" spans="1:2" ht="15.75" thickBot="1" x14ac:dyDescent="0.3">
      <c r="A41" s="16" t="s">
        <v>53</v>
      </c>
      <c r="B41" s="10" t="s">
        <v>18</v>
      </c>
    </row>
    <row r="42" spans="1:2" ht="60" customHeight="1" x14ac:dyDescent="0.25">
      <c r="A42" s="142" t="s">
        <v>54</v>
      </c>
      <c r="B42" s="143"/>
    </row>
    <row r="43" spans="1:2" x14ac:dyDescent="0.25">
      <c r="A43" s="15" t="s">
        <v>55</v>
      </c>
      <c r="B43" s="8" t="s">
        <v>19</v>
      </c>
    </row>
    <row r="44" spans="1:2" x14ac:dyDescent="0.25">
      <c r="A44" s="15" t="s">
        <v>56</v>
      </c>
      <c r="B44" s="8" t="s">
        <v>15</v>
      </c>
    </row>
    <row r="45" spans="1:2" ht="30" x14ac:dyDescent="0.25">
      <c r="A45" s="15" t="s">
        <v>57</v>
      </c>
      <c r="B45" s="8" t="s">
        <v>16</v>
      </c>
    </row>
    <row r="46" spans="1:2" x14ac:dyDescent="0.25">
      <c r="A46" s="15" t="s">
        <v>58</v>
      </c>
      <c r="B46" s="8" t="s">
        <v>17</v>
      </c>
    </row>
    <row r="47" spans="1:2" ht="15.75" thickBot="1" x14ac:dyDescent="0.3">
      <c r="A47" s="16" t="s">
        <v>59</v>
      </c>
      <c r="B47" s="10" t="s">
        <v>18</v>
      </c>
    </row>
    <row r="48" spans="1:2" s="14" customFormat="1" x14ac:dyDescent="0.25">
      <c r="A48" s="132" t="s">
        <v>4</v>
      </c>
      <c r="B48" s="133"/>
    </row>
    <row r="49" spans="1:2" ht="30" x14ac:dyDescent="0.25">
      <c r="A49" s="15" t="s">
        <v>5</v>
      </c>
      <c r="B49" s="8"/>
    </row>
    <row r="50" spans="1:2" x14ac:dyDescent="0.25">
      <c r="A50" s="7" t="s">
        <v>60</v>
      </c>
      <c r="B50" s="8" t="s">
        <v>19</v>
      </c>
    </row>
    <row r="51" spans="1:2" x14ac:dyDescent="0.25">
      <c r="A51" s="7" t="s">
        <v>61</v>
      </c>
      <c r="B51" s="8" t="s">
        <v>15</v>
      </c>
    </row>
    <row r="52" spans="1:2" x14ac:dyDescent="0.25">
      <c r="A52" s="7" t="s">
        <v>62</v>
      </c>
      <c r="B52" s="8" t="s">
        <v>16</v>
      </c>
    </row>
    <row r="53" spans="1:2" x14ac:dyDescent="0.25">
      <c r="A53" s="7" t="s">
        <v>63</v>
      </c>
      <c r="B53" s="8" t="s">
        <v>17</v>
      </c>
    </row>
    <row r="54" spans="1:2" ht="15.75" thickBot="1" x14ac:dyDescent="0.3">
      <c r="A54" s="9" t="s">
        <v>64</v>
      </c>
      <c r="B54" s="10" t="s">
        <v>18</v>
      </c>
    </row>
    <row r="55" spans="1:2" x14ac:dyDescent="0.25">
      <c r="A55" s="4"/>
    </row>
    <row r="56" spans="1:2" ht="15.75" thickBot="1" x14ac:dyDescent="0.3"/>
    <row r="57" spans="1:2" x14ac:dyDescent="0.25">
      <c r="A57" s="134" t="s">
        <v>6</v>
      </c>
      <c r="B57" s="135"/>
    </row>
    <row r="58" spans="1:2" ht="33" customHeight="1" x14ac:dyDescent="0.25">
      <c r="A58" s="136" t="s">
        <v>25</v>
      </c>
      <c r="B58" s="137"/>
    </row>
    <row r="59" spans="1:2" ht="32.25" customHeight="1" x14ac:dyDescent="0.25">
      <c r="A59" s="136" t="s">
        <v>26</v>
      </c>
      <c r="B59" s="137"/>
    </row>
    <row r="60" spans="1:2" ht="150" customHeight="1" thickBot="1" x14ac:dyDescent="0.3">
      <c r="A60" s="153" t="s">
        <v>7</v>
      </c>
      <c r="B60" s="154"/>
    </row>
    <row r="61" spans="1:2" ht="13.5" customHeight="1" thickBot="1" x14ac:dyDescent="0.3">
      <c r="A61" s="1"/>
      <c r="B61" s="5"/>
    </row>
    <row r="62" spans="1:2" x14ac:dyDescent="0.25">
      <c r="A62" s="130" t="s">
        <v>27</v>
      </c>
      <c r="B62" s="131"/>
    </row>
    <row r="63" spans="1:2" ht="15.75" thickBot="1" x14ac:dyDescent="0.3">
      <c r="A63" s="147" t="s">
        <v>8</v>
      </c>
      <c r="B63" s="148"/>
    </row>
    <row r="64" spans="1:2" x14ac:dyDescent="0.25">
      <c r="A64" s="130" t="s">
        <v>9</v>
      </c>
      <c r="B64" s="131"/>
    </row>
    <row r="65" spans="1:2" ht="15.75" thickBot="1" x14ac:dyDescent="0.3">
      <c r="A65" s="147" t="s">
        <v>10</v>
      </c>
      <c r="B65" s="148"/>
    </row>
    <row r="66" spans="1:2" x14ac:dyDescent="0.25">
      <c r="A66" s="149" t="s">
        <v>11</v>
      </c>
      <c r="B66" s="150"/>
    </row>
    <row r="67" spans="1:2" x14ac:dyDescent="0.25">
      <c r="A67" s="151" t="s">
        <v>12</v>
      </c>
      <c r="B67" s="152"/>
    </row>
    <row r="68" spans="1:2" ht="15.75" thickBot="1" x14ac:dyDescent="0.3">
      <c r="A68" s="147" t="s">
        <v>13</v>
      </c>
      <c r="B68" s="148"/>
    </row>
  </sheetData>
  <mergeCells count="24">
    <mergeCell ref="A65:B65"/>
    <mergeCell ref="A66:B66"/>
    <mergeCell ref="A67:B67"/>
    <mergeCell ref="A68:B68"/>
    <mergeCell ref="A59:B59"/>
    <mergeCell ref="A60:B60"/>
    <mergeCell ref="A62:B62"/>
    <mergeCell ref="A63:B63"/>
    <mergeCell ref="A18:B18"/>
    <mergeCell ref="A1:B1"/>
    <mergeCell ref="A2:B2"/>
    <mergeCell ref="A3:B3"/>
    <mergeCell ref="A64:B64"/>
    <mergeCell ref="A48:B48"/>
    <mergeCell ref="A57:B57"/>
    <mergeCell ref="A58:B58"/>
    <mergeCell ref="A25:B25"/>
    <mergeCell ref="A32:B32"/>
    <mergeCell ref="A35:B35"/>
    <mergeCell ref="A42:B42"/>
    <mergeCell ref="A26:B26"/>
    <mergeCell ref="A5:B5"/>
    <mergeCell ref="A11:B11"/>
    <mergeCell ref="A14:B14"/>
  </mergeCells>
  <pageMargins left="0.68" right="0.48" top="0.69" bottom="0.47244094488188981" header="0.31496062992125984" footer="0.31496062992125984"/>
  <pageSetup paperSize="9" scale="95"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workbookViewId="0">
      <selection activeCell="D25" sqref="D1:AB1048576"/>
    </sheetView>
  </sheetViews>
  <sheetFormatPr defaultRowHeight="15" x14ac:dyDescent="0.25"/>
  <cols>
    <col min="1" max="1" width="13.7109375" bestFit="1" customWidth="1"/>
    <col min="2" max="2" width="13.85546875" bestFit="1" customWidth="1"/>
    <col min="5" max="5" width="10.28515625" bestFit="1" customWidth="1"/>
    <col min="6" max="6" width="10.42578125" bestFit="1" customWidth="1"/>
  </cols>
  <sheetData>
    <row r="1" spans="1:6" x14ac:dyDescent="0.25">
      <c r="A1" t="s">
        <v>125</v>
      </c>
      <c r="B1" s="17" t="s">
        <v>117</v>
      </c>
    </row>
    <row r="2" spans="1:6" x14ac:dyDescent="0.25">
      <c r="A2" s="17" t="s">
        <v>123</v>
      </c>
      <c r="B2" s="20" t="s">
        <v>118</v>
      </c>
      <c r="C2" s="20" t="s">
        <v>119</v>
      </c>
      <c r="D2" s="20" t="s">
        <v>120</v>
      </c>
      <c r="E2" s="20" t="s">
        <v>121</v>
      </c>
      <c r="F2" s="20" t="s">
        <v>122</v>
      </c>
    </row>
    <row r="3" spans="1:6" x14ac:dyDescent="0.25">
      <c r="A3" s="20" t="s">
        <v>115</v>
      </c>
      <c r="B3" s="23" t="s">
        <v>118</v>
      </c>
      <c r="C3" s="21" t="s">
        <v>119</v>
      </c>
      <c r="D3" s="21" t="s">
        <v>119</v>
      </c>
      <c r="E3" s="22" t="s">
        <v>120</v>
      </c>
      <c r="F3" s="18" t="s">
        <v>121</v>
      </c>
    </row>
    <row r="4" spans="1:6" x14ac:dyDescent="0.25">
      <c r="A4" s="20" t="s">
        <v>114</v>
      </c>
      <c r="B4" s="23" t="s">
        <v>118</v>
      </c>
      <c r="C4" s="21" t="s">
        <v>119</v>
      </c>
      <c r="D4" s="22" t="s">
        <v>120</v>
      </c>
      <c r="E4" s="22" t="s">
        <v>120</v>
      </c>
      <c r="F4" s="18" t="s">
        <v>121</v>
      </c>
    </row>
    <row r="5" spans="1:6" x14ac:dyDescent="0.25">
      <c r="A5" s="20" t="s">
        <v>113</v>
      </c>
      <c r="B5" s="21" t="s">
        <v>119</v>
      </c>
      <c r="C5" s="22" t="s">
        <v>120</v>
      </c>
      <c r="D5" s="22" t="s">
        <v>120</v>
      </c>
      <c r="E5" s="18" t="s">
        <v>121</v>
      </c>
      <c r="F5" s="18" t="s">
        <v>121</v>
      </c>
    </row>
    <row r="6" spans="1:6" x14ac:dyDescent="0.25">
      <c r="A6" s="20" t="s">
        <v>116</v>
      </c>
      <c r="B6" s="22" t="s">
        <v>120</v>
      </c>
      <c r="C6" s="22" t="s">
        <v>120</v>
      </c>
      <c r="D6" s="18" t="s">
        <v>121</v>
      </c>
      <c r="E6" s="18" t="s">
        <v>121</v>
      </c>
      <c r="F6" s="19" t="s">
        <v>122</v>
      </c>
    </row>
    <row r="7" spans="1:6" x14ac:dyDescent="0.25">
      <c r="A7" s="20" t="s">
        <v>124</v>
      </c>
      <c r="B7" s="22" t="s">
        <v>120</v>
      </c>
      <c r="C7" s="18" t="s">
        <v>121</v>
      </c>
      <c r="D7" s="18" t="s">
        <v>121</v>
      </c>
      <c r="E7" s="19" t="s">
        <v>122</v>
      </c>
      <c r="F7" s="19" t="s">
        <v>122</v>
      </c>
    </row>
    <row r="9" spans="1:6" x14ac:dyDescent="0.25">
      <c r="A9" s="17" t="s">
        <v>166</v>
      </c>
      <c r="B9" t="s">
        <v>167</v>
      </c>
    </row>
    <row r="10" spans="1:6" x14ac:dyDescent="0.25">
      <c r="A10" s="17" t="s">
        <v>168</v>
      </c>
      <c r="B10" s="23" t="s">
        <v>118</v>
      </c>
    </row>
    <row r="11" spans="1:6" x14ac:dyDescent="0.25">
      <c r="A11" s="56" t="s">
        <v>169</v>
      </c>
      <c r="B11" s="21" t="s">
        <v>119</v>
      </c>
    </row>
    <row r="12" spans="1:6" x14ac:dyDescent="0.25">
      <c r="A12" s="17" t="s">
        <v>170</v>
      </c>
      <c r="B12" s="22" t="s">
        <v>120</v>
      </c>
    </row>
    <row r="13" spans="1:6" x14ac:dyDescent="0.25">
      <c r="A13" s="17" t="s">
        <v>171</v>
      </c>
      <c r="B13" s="18" t="s">
        <v>121</v>
      </c>
    </row>
    <row r="14" spans="1:6" x14ac:dyDescent="0.25">
      <c r="A14" s="17" t="s">
        <v>172</v>
      </c>
      <c r="B14" s="19" t="s">
        <v>122</v>
      </c>
    </row>
    <row r="15" spans="1:6" x14ac:dyDescent="0.25">
      <c r="A15" s="5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Aree di rischio e processi</vt:lpstr>
      <vt:lpstr>Tabella rischio per grado</vt:lpstr>
      <vt:lpstr>Tabella valutazione rischio</vt:lpstr>
      <vt:lpstr>Indici rischio</vt:lpstr>
      <vt:lpstr>'Aree di rischio e processi'!Area_stampa</vt:lpstr>
      <vt:lpstr>'Tabella rischio per grado'!Area_stampa</vt:lpstr>
      <vt:lpstr>'Aree di rischio e processi'!Titoli_stampa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Varoli</dc:creator>
  <cp:lastModifiedBy>Varoli</cp:lastModifiedBy>
  <cp:lastPrinted>2017-01-20T13:56:50Z</cp:lastPrinted>
  <dcterms:created xsi:type="dcterms:W3CDTF">2015-12-28T11:04:36Z</dcterms:created>
  <dcterms:modified xsi:type="dcterms:W3CDTF">2017-01-31T11:01:14Z</dcterms:modified>
</cp:coreProperties>
</file>